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bra3\Desktop\"/>
    </mc:Choice>
  </mc:AlternateContent>
  <xr:revisionPtr revIDLastSave="0" documentId="13_ncr:1_{5AA2AA65-C5F8-4041-B302-AB8A7337EDC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illäggstjänster" sheetId="1" state="hidden" r:id="rId1"/>
    <sheet name="Räknesnurra VA 2024" sheetId="11" r:id="rId2"/>
    <sheet name="Beställ scheman" sheetId="3" state="hidden" r:id="rId3"/>
  </sheets>
  <definedNames>
    <definedName name="_xlnm.Print_Area" localSheetId="1">'Räknesnurra VA 2024'!$A$1:$S$35</definedName>
    <definedName name="Z_B8AA51F7_8A46_4243_A8A4_CBFAAECB5A8F_.wvu.PrintArea" localSheetId="1" hidden="1">'Räknesnurra VA 2024'!$A$2:$S$35</definedName>
    <definedName name="Z_B8AA51F7_8A46_4243_A8A4_CBFAAECB5A8F_.wvu.Rows" localSheetId="1" hidden="1">'Räknesnurra VA 2024'!$20:$31</definedName>
  </definedNames>
  <calcPr calcId="191029"/>
  <customWorkbookViews>
    <customWorkbookView name="Test 1" guid="{B8AA51F7-8A46-4243-A8A4-CBFAAECB5A8F}" maximized="1" xWindow="-8" yWindow="-8" windowWidth="1936" windowHeight="1056" activeSheetId="1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1" l="1"/>
  <c r="L11" i="11" s="1"/>
  <c r="Q14" i="11"/>
  <c r="R14" i="11" s="1"/>
  <c r="K14" i="11"/>
  <c r="L14" i="11" s="1"/>
  <c r="E14" i="11"/>
  <c r="F14" i="11" s="1"/>
  <c r="E11" i="11"/>
  <c r="F11" i="11" s="1"/>
  <c r="Q11" i="11"/>
  <c r="R11" i="11" s="1"/>
  <c r="K13" i="11"/>
  <c r="L13" i="11" s="1"/>
  <c r="Q13" i="11"/>
  <c r="R13" i="11" s="1"/>
  <c r="K12" i="11"/>
  <c r="L12" i="11" s="1"/>
  <c r="E13" i="11"/>
  <c r="F13" i="11" s="1"/>
  <c r="Q12" i="11"/>
  <c r="R12" i="11" s="1"/>
  <c r="E12" i="11"/>
  <c r="F12" i="11" s="1"/>
  <c r="Q10" i="11"/>
  <c r="R10" i="11" s="1"/>
  <c r="K10" i="11"/>
  <c r="L10" i="11" s="1"/>
  <c r="E10" i="11"/>
  <c r="F10" i="11" s="1"/>
  <c r="L15" i="11" l="1"/>
  <c r="F15" i="11"/>
  <c r="R15" i="11"/>
  <c r="E15" i="11"/>
  <c r="Q15" i="11"/>
  <c r="K1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Camilla Molina Muga</author>
  </authors>
  <commentList>
    <comment ref="C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Camilla Molina Muga:</t>
        </r>
        <r>
          <rPr>
            <sz val="9"/>
            <color indexed="81"/>
            <rFont val="Tahoma"/>
            <family val="2"/>
          </rPr>
          <t xml:space="preserve">
Infobubbla: Rörliga avgifter per kg tillkommer</t>
        </r>
      </text>
    </comment>
    <comment ref="G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Camilla Molina Muga:</t>
        </r>
        <r>
          <rPr>
            <sz val="9"/>
            <color indexed="81"/>
            <rFont val="Tahoma"/>
            <family val="2"/>
          </rPr>
          <t xml:space="preserve">
Infobubbla: Rörliga avgifter per kg tillkommer</t>
        </r>
      </text>
    </comment>
    <comment ref="K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Camilla Molina Muga:</t>
        </r>
        <r>
          <rPr>
            <sz val="9"/>
            <color indexed="81"/>
            <rFont val="Tahoma"/>
            <family val="2"/>
          </rPr>
          <t xml:space="preserve">
Infobubbla: Rörliga avgifter per kg tillkommer</t>
        </r>
      </text>
    </comment>
    <comment ref="G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Camilla Molina Muga:</t>
        </r>
        <r>
          <rPr>
            <sz val="9"/>
            <color indexed="81"/>
            <rFont val="Tahoma"/>
            <family val="2"/>
          </rPr>
          <t xml:space="preserve">
Infobubbla: Rörliga avgifter per kg tillkommer</t>
        </r>
      </text>
    </comment>
    <comment ref="K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Camilla Molina Muga:</t>
        </r>
        <r>
          <rPr>
            <sz val="9"/>
            <color indexed="81"/>
            <rFont val="Tahoma"/>
            <family val="2"/>
          </rPr>
          <t xml:space="preserve">
Infobubbla: Rörliga avgifter per kg tillkommer</t>
        </r>
      </text>
    </comment>
    <comment ref="G1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Camilla Molina Muga:</t>
        </r>
        <r>
          <rPr>
            <sz val="9"/>
            <color indexed="81"/>
            <rFont val="Tahoma"/>
            <family val="2"/>
          </rPr>
          <t xml:space="preserve">
Infobubbla: Rörliga avgifter per kg tillkommer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Camilla Molina Muga:</t>
        </r>
        <r>
          <rPr>
            <sz val="9"/>
            <color indexed="81"/>
            <rFont val="Tahoma"/>
            <family val="2"/>
          </rPr>
          <t xml:space="preserve">
Infobubbla: Rörliga avgifter per kg tillkommer</t>
        </r>
      </text>
    </comment>
  </commentList>
</comments>
</file>

<file path=xl/sharedStrings.xml><?xml version="1.0" encoding="utf-8"?>
<sst xmlns="http://schemas.openxmlformats.org/spreadsheetml/2006/main" count="175" uniqueCount="84">
  <si>
    <t>Vad gäller det?</t>
  </si>
  <si>
    <t>Villor och radhus</t>
  </si>
  <si>
    <t>Näringsverksamhet</t>
  </si>
  <si>
    <t>Flerbostadshus</t>
  </si>
  <si>
    <t>Beställa tilläggstjänster</t>
  </si>
  <si>
    <t>Sida 1:</t>
  </si>
  <si>
    <t>Sida 2 "villor och radhus"</t>
  </si>
  <si>
    <t>Hämtning av säck vid ordinarie hämtning</t>
  </si>
  <si>
    <t>Restavfall</t>
  </si>
  <si>
    <t>Matavfall</t>
  </si>
  <si>
    <t>Beställa scheman</t>
  </si>
  <si>
    <t>Förnamn</t>
  </si>
  <si>
    <t>Efternamn</t>
  </si>
  <si>
    <t>Hämtningsadress</t>
  </si>
  <si>
    <t>Postnummer</t>
  </si>
  <si>
    <t>Ort</t>
  </si>
  <si>
    <t>Telefonnummer</t>
  </si>
  <si>
    <t>E-post (frivillig)</t>
  </si>
  <si>
    <t>"Jag godkänner att min e-post sparas och kan komma att användas för utskick från kommunen (frivillig)</t>
  </si>
  <si>
    <t>Mat- och restavfall</t>
  </si>
  <si>
    <t>Trädgårdsavfall</t>
  </si>
  <si>
    <t>Returpapper</t>
  </si>
  <si>
    <t>Sida 4 "Näringsverksamhet"</t>
  </si>
  <si>
    <t>Sida 3 "Flerbostadshus"</t>
  </si>
  <si>
    <t>Namn på ägare (BRF/hyresvärd)</t>
  </si>
  <si>
    <t>Organisationsnummer</t>
  </si>
  <si>
    <t>Namn på verksamhet</t>
  </si>
  <si>
    <t>Sida 5 "Skicka in"</t>
  </si>
  <si>
    <t xml:space="preserve">Jag önskar att få schema för: </t>
  </si>
  <si>
    <t>Jag önskar att få schema för: (fleralternativsklick)</t>
  </si>
  <si>
    <t>Jag vill beställa:</t>
  </si>
  <si>
    <t>Extra hämtning av avfallskärl</t>
  </si>
  <si>
    <t>Extra hämtning av bottentommande behållare</t>
  </si>
  <si>
    <t>Extra hämtning av sopsug</t>
  </si>
  <si>
    <t>Extra hämtning av säck</t>
  </si>
  <si>
    <t>Lås till kärl</t>
  </si>
  <si>
    <t>Rengöring av kärl</t>
  </si>
  <si>
    <t>Jag vill bestäla extra utrustning för matavfallsinsamlingen:</t>
  </si>
  <si>
    <t>Startpaket</t>
  </si>
  <si>
    <t>Påshållare</t>
  </si>
  <si>
    <t>Matavfallspåsar (ett år)</t>
  </si>
  <si>
    <t>Vägghållare</t>
  </si>
  <si>
    <t>Montering av vägghållare</t>
  </si>
  <si>
    <t>1 x Q3 4</t>
  </si>
  <si>
    <t>2 x Q3 4</t>
  </si>
  <si>
    <t>3 x Q3 4</t>
  </si>
  <si>
    <t>4 x Q3 4</t>
  </si>
  <si>
    <t>1 x Q3 10</t>
  </si>
  <si>
    <t>2 x Q3 10</t>
  </si>
  <si>
    <t>1 x Q3 16</t>
  </si>
  <si>
    <t>2 x Q3 16</t>
  </si>
  <si>
    <t>VA Samfällighet, gemensam mätning</t>
  </si>
  <si>
    <t>VA Samfällighet, enskild mätning</t>
  </si>
  <si>
    <t>Avser</t>
  </si>
  <si>
    <t>Totalt:</t>
  </si>
  <si>
    <t>Modell för enfamiljshus i Danderyds kommun, VA-Taxa 2024</t>
  </si>
  <si>
    <t/>
  </si>
  <si>
    <t xml:space="preserve">Småhus </t>
  </si>
  <si>
    <t>Beräknad förbrukning m³ vatten</t>
  </si>
  <si>
    <t>Kr/ kvartal</t>
  </si>
  <si>
    <t>Kr/ år</t>
  </si>
  <si>
    <t>Avgift</t>
  </si>
  <si>
    <t>1 x Q3 4, Småhus</t>
  </si>
  <si>
    <t>Vattenmätare</t>
  </si>
  <si>
    <t>Varje hushåll har egen vattenmätare</t>
  </si>
  <si>
    <t>För dig som bor i egen villa och har egen förbindelsepunkt</t>
  </si>
  <si>
    <t>Vid fler förbindelsepunkter och/eller fler mätställen anges antal</t>
  </si>
  <si>
    <t>1,71 kr/ m³</t>
  </si>
  <si>
    <t>0,95 kr/ m³</t>
  </si>
  <si>
    <t>0,19 kr/ m³</t>
  </si>
  <si>
    <t>Kategori 1: En yta som huvudsakligen är hårdgjord. Exempel på hårdgjord yta är asfalt, plattsättning och tak.</t>
  </si>
  <si>
    <t>Kategori 2: En yta bestående av både hårdgjorda ytor och ytor med hög genomsläpplighet för dagvatten och där ingen del kan anses vara tydligt övervägande.</t>
  </si>
  <si>
    <t>Kategori 3: En yta som huvudsakligen har hög genomsläpplighet för dagvatten. Exempel på sådan yta är gräsyta, planteringar och naturmark.</t>
  </si>
  <si>
    <t>*Uträkningen inkluderar inte samfällighetens dagvattenavgift som beräknas utifrån hårdjordskategori.</t>
  </si>
  <si>
    <t>Avgift / år</t>
  </si>
  <si>
    <t>Beräknad förbrukning m³ vatten/år</t>
  </si>
  <si>
    <t>Välj storlek/antal</t>
  </si>
  <si>
    <t>Grundavgift *</t>
  </si>
  <si>
    <t>Dagvattenavgift *</t>
  </si>
  <si>
    <t>*Grundavgift: en årlig fast avgift som utgår per fastighet, mätställe eller servis.</t>
  </si>
  <si>
    <t>*Dagvattenavgift: För Småhusfastighet utgår en fast Dagvattenavgift per år.</t>
  </si>
  <si>
    <t>Dagvattenavgift / fastighet *</t>
  </si>
  <si>
    <t>Oftast med en till två mätställen, med en eller flera vattenmätare pararellkopplade</t>
  </si>
  <si>
    <t>Denna modell är framtagen för dig som bor i enfamiljshus  och själv vill räkna hur dina kostnader påverkas av nya VA-taxan 2024. Du fyller i uppgifterna om ditt abonnemang i de vita cellerna, observera att cellen för vattenmätare har en rulllista för val av storlek.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</si>
</sst>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\ &quot;kr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Lyon Display Bold"/>
      <family val="3"/>
    </font>
    <font>
      <sz val="11"/>
      <color theme="1"/>
      <name val="Avenir Book"/>
    </font>
    <font>
      <b/>
      <i/>
      <sz val="11"/>
      <color theme="0"/>
      <name val="Times New Roman"/>
      <family val="1"/>
    </font>
    <font>
      <b/>
      <i/>
      <sz val="11"/>
      <color theme="0"/>
      <name val="Avenir Book"/>
    </font>
    <font>
      <b/>
      <sz val="11"/>
      <color theme="0"/>
      <name val="Avenir Book"/>
    </font>
    <font>
      <sz val="7.5"/>
      <color theme="1"/>
      <name val="Avenir Book"/>
    </font>
    <font>
      <b/>
      <sz val="11"/>
      <color theme="1"/>
      <name val="Avenir Book"/>
    </font>
    <font>
      <sz val="11"/>
      <color theme="0" tint="-4.9989318521683403E-2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12"/>
      <name val="Times New Roman Italic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6707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DC1C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7" fillId="2" borderId="0" xfId="0" applyFont="1" applyFill="1"/>
    <xf numFmtId="0" fontId="8" fillId="0" borderId="0" xfId="0" applyFont="1"/>
    <xf numFmtId="0" fontId="7" fillId="2" borderId="2" xfId="0" applyFont="1" applyFill="1" applyBorder="1"/>
    <xf numFmtId="0" fontId="7" fillId="2" borderId="3" xfId="0" applyFont="1" applyFill="1" applyBorder="1"/>
    <xf numFmtId="0" fontId="10" fillId="2" borderId="3" xfId="0" applyFont="1" applyFill="1" applyBorder="1" applyAlignment="1"/>
    <xf numFmtId="0" fontId="7" fillId="2" borderId="4" xfId="0" applyFont="1" applyFill="1" applyBorder="1"/>
    <xf numFmtId="0" fontId="7" fillId="2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1" fillId="4" borderId="7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horizontal="right" vertical="top"/>
    </xf>
    <xf numFmtId="3" fontId="1" fillId="4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horizontal="right"/>
    </xf>
    <xf numFmtId="3" fontId="1" fillId="4" borderId="0" xfId="0" applyNumberFormat="1" applyFont="1" applyFill="1" applyAlignment="1">
      <alignment vertical="top"/>
    </xf>
    <xf numFmtId="3" fontId="0" fillId="5" borderId="0" xfId="0" applyNumberFormat="1" applyFill="1" applyBorder="1" applyAlignment="1">
      <alignment horizontal="right" vertical="top"/>
    </xf>
    <xf numFmtId="3" fontId="0" fillId="5" borderId="0" xfId="0" applyNumberFormat="1" applyFill="1" applyBorder="1" applyAlignment="1">
      <alignment vertical="top"/>
    </xf>
    <xf numFmtId="3" fontId="0" fillId="5" borderId="0" xfId="0" applyNumberFormat="1" applyFill="1" applyAlignment="1">
      <alignment vertical="top"/>
    </xf>
    <xf numFmtId="0" fontId="12" fillId="5" borderId="0" xfId="0" applyFont="1" applyFill="1" applyAlignment="1">
      <alignment vertical="top" wrapText="1"/>
    </xf>
    <xf numFmtId="3" fontId="1" fillId="5" borderId="0" xfId="0" applyNumberFormat="1" applyFont="1" applyFill="1" applyBorder="1" applyAlignment="1">
      <alignment vertical="top"/>
    </xf>
    <xf numFmtId="0" fontId="8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3" fontId="0" fillId="5" borderId="0" xfId="0" applyNumberFormat="1" applyFill="1" applyBorder="1" applyAlignment="1">
      <alignment horizontal="left" vertical="top"/>
    </xf>
    <xf numFmtId="3" fontId="0" fillId="5" borderId="9" xfId="0" applyNumberFormat="1" applyFill="1" applyBorder="1" applyAlignment="1">
      <alignment horizontal="right" vertical="top"/>
    </xf>
    <xf numFmtId="3" fontId="0" fillId="5" borderId="9" xfId="0" applyNumberFormat="1" applyFill="1" applyBorder="1" applyAlignment="1">
      <alignment vertical="top"/>
    </xf>
    <xf numFmtId="3" fontId="0" fillId="5" borderId="0" xfId="0" applyNumberFormat="1" applyFill="1" applyBorder="1"/>
    <xf numFmtId="3" fontId="0" fillId="5" borderId="0" xfId="0" applyNumberFormat="1" applyFill="1"/>
    <xf numFmtId="3" fontId="8" fillId="5" borderId="0" xfId="0" applyNumberFormat="1" applyFont="1" applyFill="1" applyBorder="1"/>
    <xf numFmtId="3" fontId="8" fillId="5" borderId="0" xfId="1" applyNumberFormat="1" applyFont="1" applyFill="1" applyBorder="1" applyAlignment="1">
      <alignment horizontal="right"/>
    </xf>
    <xf numFmtId="3" fontId="0" fillId="5" borderId="0" xfId="0" applyNumberFormat="1" applyFill="1" applyBorder="1" applyAlignment="1">
      <alignment horizontal="right"/>
    </xf>
    <xf numFmtId="3" fontId="8" fillId="5" borderId="0" xfId="0" applyNumberFormat="1" applyFont="1" applyFill="1"/>
    <xf numFmtId="0" fontId="8" fillId="5" borderId="0" xfId="0" applyFont="1" applyFill="1" applyAlignment="1">
      <alignment horizontal="left"/>
    </xf>
    <xf numFmtId="165" fontId="8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165" fontId="8" fillId="5" borderId="0" xfId="0" applyNumberFormat="1" applyFont="1" applyFill="1"/>
    <xf numFmtId="3" fontId="5" fillId="5" borderId="0" xfId="0" applyNumberFormat="1" applyFont="1" applyFill="1" applyBorder="1" applyAlignment="1">
      <alignment vertical="top"/>
    </xf>
    <xf numFmtId="3" fontId="1" fillId="5" borderId="0" xfId="0" applyNumberFormat="1" applyFont="1" applyFill="1" applyBorder="1" applyAlignment="1">
      <alignment horizontal="left" vertical="top"/>
    </xf>
    <xf numFmtId="3" fontId="1" fillId="5" borderId="0" xfId="0" applyNumberFormat="1" applyFont="1" applyFill="1" applyAlignment="1">
      <alignment vertical="top"/>
    </xf>
    <xf numFmtId="0" fontId="0" fillId="5" borderId="0" xfId="0" applyFill="1" applyBorder="1"/>
    <xf numFmtId="0" fontId="0" fillId="5" borderId="0" xfId="0" applyFill="1" applyAlignment="1">
      <alignment horizontal="right"/>
    </xf>
    <xf numFmtId="0" fontId="13" fillId="5" borderId="0" xfId="0" applyFont="1" applyFill="1"/>
    <xf numFmtId="165" fontId="13" fillId="5" borderId="0" xfId="0" applyNumberFormat="1" applyFont="1" applyFill="1"/>
    <xf numFmtId="9" fontId="8" fillId="5" borderId="0" xfId="2" applyFont="1" applyFill="1"/>
    <xf numFmtId="0" fontId="8" fillId="5" borderId="0" xfId="0" quotePrefix="1" applyFont="1" applyFill="1" applyAlignment="1">
      <alignment horizontal="right"/>
    </xf>
    <xf numFmtId="49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3" fontId="0" fillId="5" borderId="0" xfId="0" applyNumberFormat="1" applyFill="1" applyAlignment="1">
      <alignment horizontal="left"/>
    </xf>
    <xf numFmtId="3" fontId="0" fillId="5" borderId="9" xfId="0" applyNumberForma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/>
    </xf>
    <xf numFmtId="3" fontId="0" fillId="7" borderId="5" xfId="0" applyNumberFormat="1" applyFill="1" applyBorder="1" applyAlignment="1">
      <alignment horizontal="left" wrapText="1"/>
    </xf>
    <xf numFmtId="3" fontId="0" fillId="7" borderId="5" xfId="0" applyNumberFormat="1" applyFill="1" applyBorder="1" applyAlignment="1">
      <alignment horizontal="left"/>
    </xf>
    <xf numFmtId="3" fontId="0" fillId="7" borderId="7" xfId="0" applyNumberFormat="1" applyFill="1" applyBorder="1" applyAlignment="1">
      <alignment horizontal="left" wrapText="1"/>
    </xf>
    <xf numFmtId="3" fontId="0" fillId="5" borderId="0" xfId="0" applyNumberFormat="1" applyFill="1" applyBorder="1" applyAlignment="1">
      <alignment horizontal="left"/>
    </xf>
    <xf numFmtId="3" fontId="0" fillId="6" borderId="0" xfId="0" applyNumberFormat="1" applyFill="1" applyAlignment="1">
      <alignment horizontal="left"/>
    </xf>
    <xf numFmtId="3" fontId="0" fillId="3" borderId="0" xfId="0" applyNumberFormat="1" applyFill="1" applyAlignment="1">
      <alignment horizontal="left"/>
    </xf>
    <xf numFmtId="3" fontId="14" fillId="7" borderId="0" xfId="0" applyNumberFormat="1" applyFont="1" applyFill="1" applyBorder="1" applyAlignment="1">
      <alignment horizontal="left"/>
    </xf>
    <xf numFmtId="4" fontId="14" fillId="7" borderId="0" xfId="0" applyNumberFormat="1" applyFont="1" applyFill="1" applyBorder="1" applyAlignment="1">
      <alignment horizontal="left"/>
    </xf>
    <xf numFmtId="3" fontId="0" fillId="7" borderId="0" xfId="0" applyNumberForma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7" borderId="8" xfId="0" applyNumberForma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16" fillId="5" borderId="0" xfId="0" applyNumberFormat="1" applyFont="1" applyFill="1" applyBorder="1" applyAlignment="1">
      <alignment vertical="top"/>
    </xf>
    <xf numFmtId="3" fontId="16" fillId="5" borderId="0" xfId="0" applyNumberFormat="1" applyFont="1" applyFill="1" applyAlignment="1">
      <alignment vertical="top"/>
    </xf>
    <xf numFmtId="3" fontId="16" fillId="5" borderId="0" xfId="0" applyNumberFormat="1" applyFont="1" applyFill="1" applyBorder="1" applyAlignment="1">
      <alignment horizontal="left" vertical="top"/>
    </xf>
    <xf numFmtId="3" fontId="16" fillId="5" borderId="0" xfId="0" applyNumberFormat="1" applyFont="1" applyFill="1" applyBorder="1" applyAlignment="1">
      <alignment horizontal="right" vertical="top"/>
    </xf>
    <xf numFmtId="3" fontId="16" fillId="5" borderId="0" xfId="0" applyNumberFormat="1" applyFont="1" applyFill="1" applyAlignment="1">
      <alignment horizontal="left" vertical="top" indent="4"/>
    </xf>
    <xf numFmtId="3" fontId="14" fillId="7" borderId="0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3" fontId="15" fillId="5" borderId="12" xfId="0" applyNumberFormat="1" applyFont="1" applyFill="1" applyBorder="1" applyAlignment="1">
      <alignment horizontal="right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/>
    </xf>
    <xf numFmtId="3" fontId="17" fillId="5" borderId="0" xfId="0" applyNumberFormat="1" applyFont="1" applyFill="1" applyAlignment="1">
      <alignment vertical="top"/>
    </xf>
    <xf numFmtId="3" fontId="17" fillId="5" borderId="0" xfId="0" applyNumberFormat="1" applyFont="1" applyFill="1" applyBorder="1" applyAlignment="1">
      <alignment vertical="top"/>
    </xf>
    <xf numFmtId="3" fontId="17" fillId="5" borderId="0" xfId="0" applyNumberFormat="1" applyFont="1" applyFill="1" applyBorder="1" applyAlignment="1">
      <alignment horizontal="left" vertical="top"/>
    </xf>
    <xf numFmtId="3" fontId="17" fillId="5" borderId="0" xfId="0" applyNumberFormat="1" applyFont="1" applyFill="1" applyBorder="1" applyAlignment="1">
      <alignment horizontal="right" vertical="top"/>
    </xf>
    <xf numFmtId="3" fontId="17" fillId="5" borderId="0" xfId="0" applyNumberFormat="1" applyFont="1" applyFill="1" applyAlignment="1">
      <alignment horizontal="right" vertical="top"/>
    </xf>
    <xf numFmtId="3" fontId="18" fillId="5" borderId="0" xfId="0" applyNumberFormat="1" applyFont="1" applyFill="1" applyBorder="1" applyAlignment="1">
      <alignment vertical="top"/>
    </xf>
    <xf numFmtId="3" fontId="0" fillId="7" borderId="2" xfId="0" applyNumberFormat="1" applyFill="1" applyBorder="1" applyAlignment="1">
      <alignment horizontal="left"/>
    </xf>
    <xf numFmtId="3" fontId="14" fillId="7" borderId="3" xfId="0" applyNumberFormat="1" applyFont="1" applyFill="1" applyBorder="1" applyAlignment="1">
      <alignment horizontal="center" vertical="center"/>
    </xf>
    <xf numFmtId="3" fontId="14" fillId="7" borderId="3" xfId="0" applyNumberFormat="1" applyFont="1" applyFill="1" applyBorder="1" applyAlignment="1">
      <alignment horizontal="left"/>
    </xf>
    <xf numFmtId="3" fontId="0" fillId="7" borderId="3" xfId="0" applyNumberFormat="1" applyFill="1" applyBorder="1" applyAlignment="1">
      <alignment horizontal="center" vertical="center"/>
    </xf>
    <xf numFmtId="3" fontId="0" fillId="7" borderId="4" xfId="0" applyNumberForma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left"/>
    </xf>
    <xf numFmtId="3" fontId="0" fillId="8" borderId="10" xfId="0" applyNumberForma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1" xfId="0" applyFill="1" applyBorder="1" applyAlignment="1"/>
    <xf numFmtId="0" fontId="7" fillId="2" borderId="0" xfId="0" applyFont="1" applyFill="1"/>
    <xf numFmtId="0" fontId="19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0" fontId="7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2" borderId="5" xfId="0" applyFont="1" applyFill="1" applyBorder="1" applyAlignment="1"/>
    <xf numFmtId="0" fontId="0" fillId="0" borderId="0" xfId="0" applyBorder="1" applyAlignment="1"/>
    <xf numFmtId="0" fontId="0" fillId="0" borderId="6" xfId="0" applyBorder="1" applyAlignment="1"/>
    <xf numFmtId="0" fontId="11" fillId="2" borderId="5" xfId="0" applyFont="1" applyFill="1" applyBorder="1" applyAlignment="1"/>
    <xf numFmtId="0" fontId="9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3">
    <cellStyle name="Normal" xfId="0" builtinId="0"/>
    <cellStyle name="Procent" xfId="2" builtinId="5"/>
    <cellStyle name="Tusental" xfId="1" builtinId="3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6707E"/>
      <color rgb="FF3B7A89"/>
      <color rgb="FF8DC1CD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workbookViewId="0">
      <selection activeCell="I30" sqref="I30"/>
    </sheetView>
  </sheetViews>
  <sheetFormatPr defaultRowHeight="15"/>
  <sheetData>
    <row r="1" spans="1:15" ht="18.75">
      <c r="A1" s="2" t="s">
        <v>4</v>
      </c>
    </row>
    <row r="3" spans="1:15">
      <c r="A3" t="s">
        <v>5</v>
      </c>
      <c r="C3" s="4" t="s">
        <v>6</v>
      </c>
      <c r="G3" t="s">
        <v>23</v>
      </c>
      <c r="K3" t="s">
        <v>22</v>
      </c>
      <c r="O3" t="s">
        <v>27</v>
      </c>
    </row>
    <row r="4" spans="1:15">
      <c r="A4" s="1" t="s">
        <v>0</v>
      </c>
      <c r="C4" t="s">
        <v>11</v>
      </c>
      <c r="G4" t="s">
        <v>24</v>
      </c>
      <c r="K4" t="s">
        <v>26</v>
      </c>
    </row>
    <row r="5" spans="1:15">
      <c r="A5" t="s">
        <v>1</v>
      </c>
      <c r="C5" t="s">
        <v>12</v>
      </c>
      <c r="G5" t="s">
        <v>25</v>
      </c>
      <c r="K5" t="s">
        <v>25</v>
      </c>
    </row>
    <row r="6" spans="1:15">
      <c r="A6" t="s">
        <v>3</v>
      </c>
      <c r="C6" t="s">
        <v>13</v>
      </c>
      <c r="G6" t="s">
        <v>13</v>
      </c>
      <c r="K6" t="s">
        <v>13</v>
      </c>
    </row>
    <row r="7" spans="1:15">
      <c r="A7" t="s">
        <v>2</v>
      </c>
      <c r="C7" t="s">
        <v>14</v>
      </c>
      <c r="G7" t="s">
        <v>14</v>
      </c>
      <c r="K7" t="s">
        <v>14</v>
      </c>
    </row>
    <row r="8" spans="1:15">
      <c r="C8" t="s">
        <v>15</v>
      </c>
      <c r="G8" t="s">
        <v>15</v>
      </c>
      <c r="K8" t="s">
        <v>15</v>
      </c>
    </row>
    <row r="9" spans="1:15">
      <c r="C9" t="s">
        <v>16</v>
      </c>
      <c r="G9" t="s">
        <v>16</v>
      </c>
      <c r="K9" t="s">
        <v>16</v>
      </c>
    </row>
    <row r="10" spans="1:15">
      <c r="C10" t="s">
        <v>17</v>
      </c>
      <c r="G10" t="s">
        <v>17</v>
      </c>
      <c r="K10" t="s">
        <v>17</v>
      </c>
    </row>
    <row r="11" spans="1:15">
      <c r="C11" t="s">
        <v>18</v>
      </c>
      <c r="G11" t="s">
        <v>18</v>
      </c>
      <c r="K11" t="s">
        <v>18</v>
      </c>
    </row>
    <row r="13" spans="1:15">
      <c r="C13" t="s">
        <v>30</v>
      </c>
      <c r="G13" t="s">
        <v>30</v>
      </c>
      <c r="K13" t="s">
        <v>30</v>
      </c>
    </row>
    <row r="14" spans="1:15">
      <c r="C14" t="s">
        <v>7</v>
      </c>
      <c r="G14" t="s">
        <v>7</v>
      </c>
      <c r="K14" t="s">
        <v>7</v>
      </c>
    </row>
    <row r="15" spans="1:15">
      <c r="C15" t="s">
        <v>31</v>
      </c>
      <c r="G15" t="s">
        <v>31</v>
      </c>
      <c r="K15" t="s">
        <v>31</v>
      </c>
    </row>
    <row r="16" spans="1:15">
      <c r="C16" t="s">
        <v>34</v>
      </c>
      <c r="G16" t="s">
        <v>34</v>
      </c>
      <c r="K16" t="s">
        <v>34</v>
      </c>
    </row>
    <row r="17" spans="3:11">
      <c r="C17" t="s">
        <v>35</v>
      </c>
      <c r="G17" t="s">
        <v>33</v>
      </c>
      <c r="K17" t="s">
        <v>33</v>
      </c>
    </row>
    <row r="18" spans="3:11">
      <c r="C18" t="s">
        <v>36</v>
      </c>
      <c r="G18" t="s">
        <v>32</v>
      </c>
      <c r="K18" t="s">
        <v>32</v>
      </c>
    </row>
    <row r="19" spans="3:11">
      <c r="G19" t="s">
        <v>35</v>
      </c>
      <c r="K19" t="s">
        <v>35</v>
      </c>
    </row>
    <row r="20" spans="3:11">
      <c r="G20" t="s">
        <v>36</v>
      </c>
      <c r="K20" t="s">
        <v>36</v>
      </c>
    </row>
    <row r="22" spans="3:11">
      <c r="G22" t="s">
        <v>37</v>
      </c>
    </row>
    <row r="23" spans="3:11">
      <c r="G23" t="s">
        <v>38</v>
      </c>
    </row>
    <row r="24" spans="3:11">
      <c r="G24" t="s">
        <v>39</v>
      </c>
    </row>
    <row r="25" spans="3:11">
      <c r="G25" t="s">
        <v>40</v>
      </c>
    </row>
    <row r="26" spans="3:11">
      <c r="G26" t="s">
        <v>41</v>
      </c>
    </row>
    <row r="27" spans="3:11">
      <c r="G27" t="s">
        <v>42</v>
      </c>
    </row>
  </sheetData>
  <customSheetViews>
    <customSheetView guid="{B8AA51F7-8A46-4243-A8A4-CBFAAECB5A8F}" state="hidden">
      <selection activeCell="I30" sqref="I3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A5E7-CCBA-46EC-82F5-633305BA74EB}">
  <dimension ref="A1:AJR130"/>
  <sheetViews>
    <sheetView tabSelected="1" topLeftCell="B1" zoomScaleNormal="100" zoomScaleSheetLayoutView="30" zoomScalePageLayoutView="21" workbookViewId="0">
      <selection activeCell="K11" sqref="K11"/>
    </sheetView>
  </sheetViews>
  <sheetFormatPr defaultColWidth="14" defaultRowHeight="15" outlineLevelRow="1"/>
  <cols>
    <col min="1" max="1" width="14" style="24"/>
    <col min="2" max="2" width="21.28515625" style="3" customWidth="1"/>
    <col min="3" max="3" width="5.42578125" customWidth="1"/>
    <col min="4" max="4" width="15.85546875" style="12" customWidth="1"/>
    <col min="7" max="7" width="1.5703125" customWidth="1"/>
    <col min="8" max="8" width="21.28515625" customWidth="1"/>
    <col min="9" max="9" width="5.42578125" customWidth="1"/>
    <col min="10" max="10" width="15.85546875" style="12" customWidth="1"/>
    <col min="13" max="13" width="1.5703125" customWidth="1"/>
    <col min="14" max="14" width="21.28515625" customWidth="1"/>
    <col min="15" max="15" width="5.42578125" customWidth="1"/>
    <col min="16" max="16" width="15.85546875" style="12" customWidth="1"/>
    <col min="19" max="954" width="14" style="24"/>
  </cols>
  <sheetData>
    <row r="1" spans="1:954" s="24" customFormat="1">
      <c r="B1" s="52"/>
      <c r="D1" s="46"/>
      <c r="J1" s="46"/>
      <c r="P1" s="46"/>
    </row>
    <row r="2" spans="1:954" ht="29.25">
      <c r="B2" s="95" t="s">
        <v>55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5"/>
      <c r="N2" s="24"/>
      <c r="O2" s="24"/>
      <c r="P2" s="46"/>
      <c r="Q2" s="24"/>
      <c r="R2" s="24"/>
    </row>
    <row r="3" spans="1:954" s="23" customFormat="1" ht="30" customHeight="1">
      <c r="B3" s="96" t="s">
        <v>83</v>
      </c>
      <c r="C3" s="96"/>
      <c r="D3" s="97"/>
      <c r="E3" s="97"/>
      <c r="F3" s="97"/>
      <c r="G3" s="97"/>
      <c r="H3" s="97"/>
      <c r="I3" s="97"/>
      <c r="J3" s="97"/>
      <c r="K3" s="97"/>
      <c r="L3" s="97"/>
      <c r="M3" s="25"/>
      <c r="P3" s="26"/>
    </row>
    <row r="4" spans="1:954" s="23" customForma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25"/>
      <c r="P4" s="26"/>
    </row>
    <row r="5" spans="1:954" s="23" customFormat="1" ht="15.75" customHeight="1">
      <c r="D5" s="26"/>
      <c r="F5" s="21"/>
      <c r="G5" s="21"/>
      <c r="H5" s="21"/>
      <c r="I5" s="21"/>
      <c r="J5" s="27"/>
      <c r="K5" s="24"/>
      <c r="L5" s="24"/>
      <c r="M5" s="24"/>
      <c r="P5" s="26"/>
    </row>
    <row r="6" spans="1:954" s="6" customFormat="1" ht="29.25">
      <c r="A6" s="23"/>
      <c r="B6" s="7" t="s">
        <v>57</v>
      </c>
      <c r="C6" s="8"/>
      <c r="D6" s="11"/>
      <c r="E6" s="9"/>
      <c r="F6" s="10"/>
      <c r="G6" s="19"/>
      <c r="H6" s="7" t="s">
        <v>51</v>
      </c>
      <c r="I6" s="8"/>
      <c r="J6" s="11"/>
      <c r="K6" s="8"/>
      <c r="L6" s="10"/>
      <c r="M6" s="19"/>
      <c r="N6" s="98" t="s">
        <v>52</v>
      </c>
      <c r="O6" s="99"/>
      <c r="P6" s="99"/>
      <c r="Q6" s="99"/>
      <c r="R6" s="100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</row>
    <row r="7" spans="1:954" s="6" customFormat="1" ht="15" customHeight="1">
      <c r="A7" s="23"/>
      <c r="B7" s="105" t="s">
        <v>65</v>
      </c>
      <c r="C7" s="106"/>
      <c r="D7" s="106"/>
      <c r="E7" s="106"/>
      <c r="F7" s="107"/>
      <c r="G7" s="19"/>
      <c r="H7" s="105" t="s">
        <v>82</v>
      </c>
      <c r="I7" s="106"/>
      <c r="J7" s="106"/>
      <c r="K7" s="106"/>
      <c r="L7" s="107"/>
      <c r="M7" s="19"/>
      <c r="N7" s="101" t="s">
        <v>64</v>
      </c>
      <c r="O7" s="102"/>
      <c r="P7" s="102"/>
      <c r="Q7" s="102"/>
      <c r="R7" s="10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</row>
    <row r="8" spans="1:954" s="6" customFormat="1">
      <c r="A8" s="23"/>
      <c r="B8" s="108"/>
      <c r="C8" s="106"/>
      <c r="D8" s="106"/>
      <c r="E8" s="106"/>
      <c r="F8" s="107"/>
      <c r="G8" s="19"/>
      <c r="H8" s="108"/>
      <c r="I8" s="106"/>
      <c r="J8" s="106"/>
      <c r="K8" s="106"/>
      <c r="L8" s="107"/>
      <c r="M8" s="19"/>
      <c r="N8" s="104"/>
      <c r="O8" s="102"/>
      <c r="P8" s="102"/>
      <c r="Q8" s="102"/>
      <c r="R8" s="10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</row>
    <row r="9" spans="1:954" s="20" customFormat="1">
      <c r="B9" s="91" t="s">
        <v>53</v>
      </c>
      <c r="C9" s="76"/>
      <c r="D9" s="77" t="s">
        <v>61</v>
      </c>
      <c r="E9" s="76" t="s">
        <v>60</v>
      </c>
      <c r="F9" s="78" t="s">
        <v>59</v>
      </c>
      <c r="G9" s="55"/>
      <c r="H9" s="91" t="s">
        <v>53</v>
      </c>
      <c r="I9" s="79"/>
      <c r="J9" s="77" t="s">
        <v>61</v>
      </c>
      <c r="K9" s="76" t="s">
        <v>60</v>
      </c>
      <c r="L9" s="78" t="s">
        <v>59</v>
      </c>
      <c r="M9" s="55"/>
      <c r="N9" s="91" t="s">
        <v>53</v>
      </c>
      <c r="O9" s="76"/>
      <c r="P9" s="77" t="s">
        <v>61</v>
      </c>
      <c r="Q9" s="76" t="s">
        <v>60</v>
      </c>
      <c r="R9" s="78" t="s">
        <v>59</v>
      </c>
      <c r="S9" s="42"/>
      <c r="T9" s="42"/>
      <c r="U9" s="42"/>
      <c r="V9" s="42"/>
      <c r="W9" s="19"/>
      <c r="X9" s="19"/>
    </row>
    <row r="10" spans="1:954" s="60" customFormat="1">
      <c r="A10" s="53"/>
      <c r="B10" s="56" t="s">
        <v>77</v>
      </c>
      <c r="C10" s="75">
        <v>1</v>
      </c>
      <c r="D10" s="62">
        <v>1611</v>
      </c>
      <c r="E10" s="64">
        <f t="shared" ref="E10:E13" si="0">SUM(C10*D10)</f>
        <v>1611</v>
      </c>
      <c r="F10" s="65">
        <f>SUM(E10/4)</f>
        <v>402.75</v>
      </c>
      <c r="G10" s="59"/>
      <c r="H10" s="57" t="s">
        <v>77</v>
      </c>
      <c r="I10" s="75">
        <v>1</v>
      </c>
      <c r="J10" s="62">
        <v>805.5</v>
      </c>
      <c r="K10" s="64">
        <f t="shared" ref="K10:K13" si="1">SUM(I10*J10)</f>
        <v>805.5</v>
      </c>
      <c r="L10" s="65">
        <f>SUM(K10/4)</f>
        <v>201.375</v>
      </c>
      <c r="M10" s="59"/>
      <c r="N10" s="86" t="s">
        <v>77</v>
      </c>
      <c r="O10" s="87">
        <v>1</v>
      </c>
      <c r="P10" s="88">
        <v>1449.9</v>
      </c>
      <c r="Q10" s="89">
        <f t="shared" ref="Q10:Q13" si="2">SUM(O10*P10)</f>
        <v>1449.9</v>
      </c>
      <c r="R10" s="90">
        <f>SUM(Q10/4)</f>
        <v>362.47500000000002</v>
      </c>
      <c r="S10" s="59"/>
      <c r="T10" s="59"/>
      <c r="U10" s="59"/>
      <c r="V10" s="59"/>
      <c r="W10" s="59"/>
      <c r="X10" s="59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</row>
    <row r="11" spans="1:954" s="61" customFormat="1" ht="69" customHeight="1">
      <c r="A11" s="53"/>
      <c r="B11" s="56" t="s">
        <v>66</v>
      </c>
      <c r="C11" s="54">
        <v>0</v>
      </c>
      <c r="D11" s="62">
        <v>1611</v>
      </c>
      <c r="E11" s="64">
        <f t="shared" si="0"/>
        <v>0</v>
      </c>
      <c r="F11" s="65">
        <f>SUM(E11/4)</f>
        <v>0</v>
      </c>
      <c r="G11" s="59"/>
      <c r="H11" s="56" t="s">
        <v>66</v>
      </c>
      <c r="I11" s="54">
        <v>0</v>
      </c>
      <c r="J11" s="62">
        <v>1611</v>
      </c>
      <c r="K11" s="64">
        <f t="shared" si="1"/>
        <v>0</v>
      </c>
      <c r="L11" s="65">
        <f>SUM(K11/4)</f>
        <v>0</v>
      </c>
      <c r="M11" s="59"/>
      <c r="N11" s="56" t="s">
        <v>66</v>
      </c>
      <c r="O11" s="54">
        <v>0</v>
      </c>
      <c r="P11" s="62">
        <v>1611</v>
      </c>
      <c r="Q11" s="64">
        <f t="shared" si="2"/>
        <v>0</v>
      </c>
      <c r="R11" s="65">
        <f>SUM(Q11/4)</f>
        <v>0</v>
      </c>
      <c r="S11" s="59"/>
      <c r="T11" s="59"/>
      <c r="U11" s="59"/>
      <c r="V11" s="59"/>
      <c r="W11" s="59"/>
      <c r="X11" s="59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</row>
    <row r="12" spans="1:954" s="60" customFormat="1" ht="40.5" customHeight="1">
      <c r="A12" s="53"/>
      <c r="B12" s="56" t="s">
        <v>75</v>
      </c>
      <c r="C12" s="54">
        <v>0</v>
      </c>
      <c r="D12" s="63">
        <v>23.88</v>
      </c>
      <c r="E12" s="64">
        <f t="shared" si="0"/>
        <v>0</v>
      </c>
      <c r="F12" s="65">
        <f>SUM(E12/4)</f>
        <v>0</v>
      </c>
      <c r="G12" s="59"/>
      <c r="H12" s="56" t="s">
        <v>58</v>
      </c>
      <c r="I12" s="54">
        <v>0</v>
      </c>
      <c r="J12" s="63">
        <v>23.88</v>
      </c>
      <c r="K12" s="64">
        <f t="shared" si="1"/>
        <v>0</v>
      </c>
      <c r="L12" s="65">
        <f>SUM(K12/4)</f>
        <v>0</v>
      </c>
      <c r="M12" s="59"/>
      <c r="N12" s="56" t="s">
        <v>58</v>
      </c>
      <c r="O12" s="54">
        <v>0</v>
      </c>
      <c r="P12" s="63">
        <v>23.88</v>
      </c>
      <c r="Q12" s="64">
        <f t="shared" si="2"/>
        <v>0</v>
      </c>
      <c r="R12" s="65">
        <f>SUM(Q12/4)</f>
        <v>0</v>
      </c>
      <c r="S12" s="59"/>
      <c r="T12" s="59"/>
      <c r="U12" s="59"/>
      <c r="V12" s="59"/>
      <c r="W12" s="59"/>
      <c r="X12" s="59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</row>
    <row r="13" spans="1:954" s="61" customFormat="1" ht="41.25" customHeight="1">
      <c r="A13" s="53"/>
      <c r="B13" s="56" t="s">
        <v>78</v>
      </c>
      <c r="C13" s="75">
        <v>1</v>
      </c>
      <c r="D13" s="62">
        <v>1209</v>
      </c>
      <c r="E13" s="64">
        <f t="shared" si="0"/>
        <v>1209</v>
      </c>
      <c r="F13" s="65">
        <f>SUM(E13/4)</f>
        <v>302.25</v>
      </c>
      <c r="G13" s="59"/>
      <c r="H13" s="56" t="s">
        <v>81</v>
      </c>
      <c r="I13" s="75">
        <v>1</v>
      </c>
      <c r="J13" s="62">
        <v>1209</v>
      </c>
      <c r="K13" s="64">
        <f t="shared" si="1"/>
        <v>1209</v>
      </c>
      <c r="L13" s="65">
        <f>SUM(K13/4)</f>
        <v>302.25</v>
      </c>
      <c r="M13" s="59"/>
      <c r="N13" s="56" t="s">
        <v>81</v>
      </c>
      <c r="O13" s="75">
        <v>1</v>
      </c>
      <c r="P13" s="62">
        <v>1209</v>
      </c>
      <c r="Q13" s="64">
        <f t="shared" si="2"/>
        <v>1209</v>
      </c>
      <c r="R13" s="65">
        <f>SUM(Q13/4)</f>
        <v>302.25</v>
      </c>
      <c r="S13" s="59"/>
      <c r="T13" s="59"/>
      <c r="U13" s="59"/>
      <c r="V13" s="59"/>
      <c r="W13" s="59"/>
      <c r="X13" s="59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</row>
    <row r="14" spans="1:954" s="60" customFormat="1" ht="25.5" customHeight="1">
      <c r="A14" s="53"/>
      <c r="B14" s="58" t="s">
        <v>63</v>
      </c>
      <c r="C14" s="92" t="s">
        <v>76</v>
      </c>
      <c r="D14" s="93"/>
      <c r="E14" s="66">
        <f>IF(C14=D21,E21)+IF(C14=D22,E22)+IF(C14=D23,E23)+IF(C14=D24,E24)+IF(C14=D25,E25)+IF(C14=D26,E26)+IF(C14=D27,E27)+IF(C14=D28,E28)</f>
        <v>0</v>
      </c>
      <c r="F14" s="67">
        <f>SUM(E14/4)</f>
        <v>0</v>
      </c>
      <c r="G14" s="59"/>
      <c r="H14" s="58" t="s">
        <v>63</v>
      </c>
      <c r="I14" s="92" t="s">
        <v>76</v>
      </c>
      <c r="J14" s="94"/>
      <c r="K14" s="66">
        <f>IF(I14=J21,K21)+IF(I14=J22,K22)+IF(I14=J23,K23)+IF(I14=J24,K24)+IF(I14=J25,K25)+IF(I14=J26,K26)+IF(I14=J27,K27)+IF(I14=J28,K28)</f>
        <v>0</v>
      </c>
      <c r="L14" s="67">
        <f>SUM(K14/4)</f>
        <v>0</v>
      </c>
      <c r="M14" s="59"/>
      <c r="N14" s="58" t="s">
        <v>63</v>
      </c>
      <c r="O14" s="92" t="s">
        <v>76</v>
      </c>
      <c r="P14" s="94"/>
      <c r="Q14" s="66">
        <f>IF(O14=J21,K21)+IF(O14=J22,K22)+IF(O14=J23,K23)+IF(O14=J24,K24)+IF(O14=J25,K25)+IF(O14=J26,K26)+IF(O14=J27,K27)+IF(O14=J28,K28)</f>
        <v>0</v>
      </c>
      <c r="R14" s="67">
        <f>SUM(Q14/4)</f>
        <v>0</v>
      </c>
      <c r="S14" s="59"/>
      <c r="T14" s="59"/>
      <c r="U14" s="59"/>
      <c r="V14" s="59"/>
      <c r="W14" s="59"/>
      <c r="X14" s="59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</row>
    <row r="15" spans="1:954" s="17" customFormat="1">
      <c r="A15" s="44"/>
      <c r="B15" s="13"/>
      <c r="C15" s="14"/>
      <c r="D15" s="14" t="s">
        <v>54</v>
      </c>
      <c r="E15" s="68">
        <f>SUM(E10:E14)</f>
        <v>2820</v>
      </c>
      <c r="F15" s="69">
        <f>SUM(F10:F14)</f>
        <v>705</v>
      </c>
      <c r="G15" s="22"/>
      <c r="H15" s="13"/>
      <c r="I15" s="15"/>
      <c r="J15" s="16" t="s">
        <v>54</v>
      </c>
      <c r="K15" s="68">
        <f>SUM(K10:K14)</f>
        <v>2014.5</v>
      </c>
      <c r="L15" s="69">
        <f>SUM(L10:L14)</f>
        <v>503.625</v>
      </c>
      <c r="M15" s="22"/>
      <c r="N15" s="13"/>
      <c r="O15" s="14"/>
      <c r="P15" s="14" t="s">
        <v>54</v>
      </c>
      <c r="Q15" s="68">
        <f>SUM(Q10:Q14)</f>
        <v>2658.9</v>
      </c>
      <c r="R15" s="69">
        <f>SUM(R10:R14)</f>
        <v>664.72500000000002</v>
      </c>
      <c r="S15" s="22"/>
      <c r="T15" s="43"/>
      <c r="U15" s="22"/>
      <c r="V15" s="22"/>
      <c r="W15" s="22"/>
      <c r="X15" s="22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44"/>
      <c r="PM15" s="44"/>
      <c r="PN15" s="44"/>
      <c r="PO15" s="44"/>
      <c r="PP15" s="44"/>
      <c r="PQ15" s="44"/>
      <c r="PR15" s="44"/>
      <c r="PS15" s="44"/>
      <c r="PT15" s="44"/>
      <c r="PU15" s="44"/>
      <c r="PV15" s="44"/>
      <c r="PW15" s="44"/>
      <c r="PX15" s="44"/>
      <c r="PY15" s="44"/>
      <c r="PZ15" s="44"/>
      <c r="QA15" s="44"/>
      <c r="QB15" s="44"/>
      <c r="QC15" s="44"/>
      <c r="QD15" s="44"/>
      <c r="QE15" s="44"/>
      <c r="QF15" s="44"/>
      <c r="QG15" s="44"/>
      <c r="QH15" s="44"/>
      <c r="QI15" s="44"/>
      <c r="QJ15" s="44"/>
      <c r="QK15" s="44"/>
      <c r="QL15" s="44"/>
      <c r="QM15" s="44"/>
      <c r="QN15" s="44"/>
      <c r="QO15" s="44"/>
      <c r="QP15" s="44"/>
      <c r="QQ15" s="44"/>
      <c r="QR15" s="44"/>
      <c r="QS15" s="44"/>
      <c r="QT15" s="44"/>
      <c r="QU15" s="44"/>
      <c r="QV15" s="44"/>
      <c r="QW15" s="44"/>
      <c r="QX15" s="44"/>
      <c r="QY15" s="44"/>
      <c r="QZ15" s="44"/>
      <c r="RA15" s="44"/>
      <c r="RB15" s="44"/>
      <c r="RC15" s="44"/>
      <c r="RD15" s="44"/>
      <c r="RE15" s="44"/>
      <c r="RF15" s="44"/>
      <c r="RG15" s="44"/>
      <c r="RH15" s="44"/>
      <c r="RI15" s="44"/>
      <c r="RJ15" s="44"/>
      <c r="RK15" s="44"/>
      <c r="RL15" s="44"/>
      <c r="RM15" s="44"/>
      <c r="RN15" s="44"/>
      <c r="RO15" s="44"/>
      <c r="RP15" s="44"/>
      <c r="RQ15" s="44"/>
      <c r="RR15" s="44"/>
      <c r="RS15" s="44"/>
      <c r="RT15" s="44"/>
      <c r="RU15" s="44"/>
      <c r="RV15" s="44"/>
      <c r="RW15" s="44"/>
      <c r="RX15" s="44"/>
      <c r="RY15" s="44"/>
      <c r="RZ15" s="44"/>
      <c r="SA15" s="44"/>
      <c r="SB15" s="44"/>
      <c r="SC15" s="44"/>
      <c r="SD15" s="44"/>
      <c r="SE15" s="44"/>
      <c r="SF15" s="44"/>
      <c r="SG15" s="44"/>
      <c r="SH15" s="44"/>
      <c r="SI15" s="44"/>
      <c r="SJ15" s="44"/>
      <c r="SK15" s="44"/>
      <c r="SL15" s="44"/>
      <c r="SM15" s="44"/>
      <c r="SN15" s="44"/>
      <c r="SO15" s="44"/>
      <c r="SP15" s="44"/>
      <c r="SQ15" s="44"/>
      <c r="SR15" s="44"/>
      <c r="SS15" s="44"/>
      <c r="ST15" s="44"/>
      <c r="SU15" s="44"/>
      <c r="SV15" s="44"/>
      <c r="SW15" s="44"/>
      <c r="SX15" s="44"/>
      <c r="SY15" s="44"/>
      <c r="SZ15" s="44"/>
      <c r="TA15" s="44"/>
      <c r="TB15" s="44"/>
      <c r="TC15" s="44"/>
      <c r="TD15" s="44"/>
      <c r="TE15" s="44"/>
      <c r="TF15" s="44"/>
      <c r="TG15" s="44"/>
      <c r="TH15" s="44"/>
      <c r="TI15" s="44"/>
      <c r="TJ15" s="44"/>
      <c r="TK15" s="44"/>
      <c r="TL15" s="44"/>
      <c r="TM15" s="44"/>
      <c r="TN15" s="44"/>
      <c r="TO15" s="44"/>
      <c r="TP15" s="44"/>
      <c r="TQ15" s="44"/>
      <c r="TR15" s="44"/>
      <c r="TS15" s="44"/>
      <c r="TT15" s="44"/>
      <c r="TU15" s="44"/>
      <c r="TV15" s="44"/>
      <c r="TW15" s="44"/>
      <c r="TX15" s="44"/>
      <c r="TY15" s="44"/>
      <c r="TZ15" s="44"/>
      <c r="UA15" s="44"/>
      <c r="UB15" s="44"/>
      <c r="UC15" s="44"/>
      <c r="UD15" s="44"/>
      <c r="UE15" s="44"/>
      <c r="UF15" s="44"/>
      <c r="UG15" s="44"/>
      <c r="UH15" s="44"/>
      <c r="UI15" s="44"/>
      <c r="UJ15" s="44"/>
      <c r="UK15" s="44"/>
      <c r="UL15" s="44"/>
      <c r="UM15" s="44"/>
      <c r="UN15" s="44"/>
      <c r="UO15" s="44"/>
      <c r="UP15" s="44"/>
      <c r="UQ15" s="44"/>
      <c r="UR15" s="44"/>
      <c r="US15" s="44"/>
      <c r="UT15" s="44"/>
      <c r="UU15" s="44"/>
      <c r="UV15" s="44"/>
      <c r="UW15" s="44"/>
      <c r="UX15" s="44"/>
      <c r="UY15" s="44"/>
      <c r="UZ15" s="44"/>
      <c r="VA15" s="44"/>
      <c r="VB15" s="44"/>
      <c r="VC15" s="44"/>
      <c r="VD15" s="44"/>
      <c r="VE15" s="44"/>
      <c r="VF15" s="44"/>
      <c r="VG15" s="44"/>
      <c r="VH15" s="44"/>
      <c r="VI15" s="44"/>
      <c r="VJ15" s="44"/>
      <c r="VK15" s="44"/>
      <c r="VL15" s="44"/>
      <c r="VM15" s="44"/>
      <c r="VN15" s="44"/>
      <c r="VO15" s="44"/>
      <c r="VP15" s="44"/>
      <c r="VQ15" s="44"/>
      <c r="VR15" s="44"/>
      <c r="VS15" s="44"/>
      <c r="VT15" s="44"/>
      <c r="VU15" s="44"/>
      <c r="VV15" s="44"/>
      <c r="VW15" s="44"/>
      <c r="VX15" s="44"/>
      <c r="VY15" s="44"/>
      <c r="VZ15" s="44"/>
      <c r="WA15" s="44"/>
      <c r="WB15" s="44"/>
      <c r="WC15" s="44"/>
      <c r="WD15" s="44"/>
      <c r="WE15" s="44"/>
      <c r="WF15" s="44"/>
      <c r="WG15" s="44"/>
      <c r="WH15" s="44"/>
      <c r="WI15" s="44"/>
      <c r="WJ15" s="44"/>
      <c r="WK15" s="44"/>
      <c r="WL15" s="44"/>
      <c r="WM15" s="44"/>
      <c r="WN15" s="44"/>
      <c r="WO15" s="44"/>
      <c r="WP15" s="44"/>
      <c r="WQ15" s="44"/>
      <c r="WR15" s="44"/>
      <c r="WS15" s="44"/>
      <c r="WT15" s="44"/>
      <c r="WU15" s="44"/>
      <c r="WV15" s="44"/>
      <c r="WW15" s="44"/>
      <c r="WX15" s="44"/>
      <c r="WY15" s="44"/>
      <c r="WZ15" s="44"/>
      <c r="XA15" s="44"/>
      <c r="XB15" s="44"/>
      <c r="XC15" s="44"/>
      <c r="XD15" s="44"/>
      <c r="XE15" s="44"/>
      <c r="XF15" s="44"/>
      <c r="XG15" s="44"/>
      <c r="XH15" s="44"/>
      <c r="XI15" s="44"/>
      <c r="XJ15" s="44"/>
      <c r="XK15" s="44"/>
      <c r="XL15" s="44"/>
      <c r="XM15" s="44"/>
      <c r="XN15" s="44"/>
      <c r="XO15" s="44"/>
      <c r="XP15" s="44"/>
      <c r="XQ15" s="44"/>
      <c r="XR15" s="44"/>
      <c r="XS15" s="44"/>
      <c r="XT15" s="44"/>
      <c r="XU15" s="44"/>
      <c r="XV15" s="44"/>
      <c r="XW15" s="44"/>
      <c r="XX15" s="44"/>
      <c r="XY15" s="44"/>
      <c r="XZ15" s="44"/>
      <c r="YA15" s="44"/>
      <c r="YB15" s="44"/>
      <c r="YC15" s="44"/>
      <c r="YD15" s="44"/>
      <c r="YE15" s="44"/>
      <c r="YF15" s="44"/>
      <c r="YG15" s="44"/>
      <c r="YH15" s="44"/>
      <c r="YI15" s="44"/>
      <c r="YJ15" s="44"/>
      <c r="YK15" s="44"/>
      <c r="YL15" s="44"/>
      <c r="YM15" s="44"/>
      <c r="YN15" s="44"/>
      <c r="YO15" s="44"/>
      <c r="YP15" s="44"/>
      <c r="YQ15" s="44"/>
      <c r="YR15" s="44"/>
      <c r="YS15" s="44"/>
      <c r="YT15" s="44"/>
      <c r="YU15" s="44"/>
      <c r="YV15" s="44"/>
      <c r="YW15" s="44"/>
      <c r="YX15" s="44"/>
      <c r="YY15" s="44"/>
      <c r="YZ15" s="44"/>
      <c r="ZA15" s="44"/>
      <c r="ZB15" s="44"/>
      <c r="ZC15" s="44"/>
      <c r="ZD15" s="44"/>
      <c r="ZE15" s="44"/>
      <c r="ZF15" s="44"/>
      <c r="ZG15" s="44"/>
      <c r="ZH15" s="44"/>
      <c r="ZI15" s="44"/>
      <c r="ZJ15" s="44"/>
      <c r="ZK15" s="44"/>
      <c r="ZL15" s="44"/>
      <c r="ZM15" s="44"/>
      <c r="ZN15" s="44"/>
      <c r="ZO15" s="44"/>
      <c r="ZP15" s="44"/>
      <c r="ZQ15" s="44"/>
      <c r="ZR15" s="44"/>
      <c r="ZS15" s="44"/>
      <c r="ZT15" s="44"/>
      <c r="ZU15" s="44"/>
      <c r="ZV15" s="44"/>
      <c r="ZW15" s="44"/>
      <c r="ZX15" s="44"/>
      <c r="ZY15" s="44"/>
      <c r="ZZ15" s="44"/>
      <c r="AAA15" s="44"/>
      <c r="AAB15" s="44"/>
      <c r="AAC15" s="44"/>
      <c r="AAD15" s="44"/>
      <c r="AAE15" s="44"/>
      <c r="AAF15" s="44"/>
      <c r="AAG15" s="44"/>
      <c r="AAH15" s="44"/>
      <c r="AAI15" s="44"/>
      <c r="AAJ15" s="44"/>
      <c r="AAK15" s="44"/>
      <c r="AAL15" s="44"/>
      <c r="AAM15" s="44"/>
      <c r="AAN15" s="44"/>
      <c r="AAO15" s="44"/>
      <c r="AAP15" s="44"/>
      <c r="AAQ15" s="44"/>
      <c r="AAR15" s="44"/>
      <c r="AAS15" s="44"/>
      <c r="AAT15" s="44"/>
      <c r="AAU15" s="44"/>
      <c r="AAV15" s="44"/>
      <c r="AAW15" s="44"/>
      <c r="AAX15" s="44"/>
      <c r="AAY15" s="44"/>
      <c r="AAZ15" s="44"/>
      <c r="ABA15" s="44"/>
      <c r="ABB15" s="44"/>
      <c r="ABC15" s="44"/>
      <c r="ABD15" s="44"/>
      <c r="ABE15" s="44"/>
      <c r="ABF15" s="44"/>
      <c r="ABG15" s="44"/>
      <c r="ABH15" s="44"/>
      <c r="ABI15" s="44"/>
      <c r="ABJ15" s="44"/>
      <c r="ABK15" s="44"/>
      <c r="ABL15" s="44"/>
      <c r="ABM15" s="44"/>
      <c r="ABN15" s="44"/>
      <c r="ABO15" s="44"/>
      <c r="ABP15" s="44"/>
      <c r="ABQ15" s="44"/>
      <c r="ABR15" s="44"/>
      <c r="ABS15" s="44"/>
      <c r="ABT15" s="44"/>
      <c r="ABU15" s="44"/>
      <c r="ABV15" s="44"/>
      <c r="ABW15" s="44"/>
      <c r="ABX15" s="44"/>
      <c r="ABY15" s="44"/>
      <c r="ABZ15" s="44"/>
      <c r="ACA15" s="44"/>
      <c r="ACB15" s="44"/>
      <c r="ACC15" s="44"/>
      <c r="ACD15" s="44"/>
      <c r="ACE15" s="44"/>
      <c r="ACF15" s="44"/>
      <c r="ACG15" s="44"/>
      <c r="ACH15" s="44"/>
      <c r="ACI15" s="44"/>
      <c r="ACJ15" s="44"/>
      <c r="ACK15" s="44"/>
      <c r="ACL15" s="44"/>
      <c r="ACM15" s="44"/>
      <c r="ACN15" s="44"/>
      <c r="ACO15" s="44"/>
      <c r="ACP15" s="44"/>
      <c r="ACQ15" s="44"/>
      <c r="ACR15" s="44"/>
      <c r="ACS15" s="44"/>
      <c r="ACT15" s="44"/>
      <c r="ACU15" s="44"/>
      <c r="ACV15" s="44"/>
      <c r="ACW15" s="44"/>
      <c r="ACX15" s="44"/>
      <c r="ACY15" s="44"/>
      <c r="ACZ15" s="44"/>
      <c r="ADA15" s="44"/>
      <c r="ADB15" s="44"/>
      <c r="ADC15" s="44"/>
      <c r="ADD15" s="44"/>
      <c r="ADE15" s="44"/>
      <c r="ADF15" s="44"/>
      <c r="ADG15" s="44"/>
      <c r="ADH15" s="44"/>
      <c r="ADI15" s="44"/>
      <c r="ADJ15" s="44"/>
      <c r="ADK15" s="44"/>
      <c r="ADL15" s="44"/>
      <c r="ADM15" s="44"/>
      <c r="ADN15" s="44"/>
      <c r="ADO15" s="44"/>
      <c r="ADP15" s="44"/>
      <c r="ADQ15" s="44"/>
      <c r="ADR15" s="44"/>
      <c r="ADS15" s="44"/>
      <c r="ADT15" s="44"/>
      <c r="ADU15" s="44"/>
      <c r="ADV15" s="44"/>
      <c r="ADW15" s="44"/>
      <c r="ADX15" s="44"/>
      <c r="ADY15" s="44"/>
      <c r="ADZ15" s="44"/>
      <c r="AEA15" s="44"/>
      <c r="AEB15" s="44"/>
      <c r="AEC15" s="44"/>
      <c r="AED15" s="44"/>
      <c r="AEE15" s="44"/>
      <c r="AEF15" s="44"/>
      <c r="AEG15" s="44"/>
      <c r="AEH15" s="44"/>
      <c r="AEI15" s="44"/>
      <c r="AEJ15" s="44"/>
      <c r="AEK15" s="44"/>
      <c r="AEL15" s="44"/>
      <c r="AEM15" s="44"/>
      <c r="AEN15" s="44"/>
      <c r="AEO15" s="44"/>
      <c r="AEP15" s="44"/>
      <c r="AEQ15" s="44"/>
      <c r="AER15" s="44"/>
      <c r="AES15" s="44"/>
      <c r="AET15" s="44"/>
      <c r="AEU15" s="44"/>
      <c r="AEV15" s="44"/>
      <c r="AEW15" s="44"/>
      <c r="AEX15" s="44"/>
      <c r="AEY15" s="44"/>
      <c r="AEZ15" s="44"/>
      <c r="AFA15" s="44"/>
      <c r="AFB15" s="44"/>
      <c r="AFC15" s="44"/>
      <c r="AFD15" s="44"/>
      <c r="AFE15" s="44"/>
      <c r="AFF15" s="44"/>
      <c r="AFG15" s="44"/>
      <c r="AFH15" s="44"/>
      <c r="AFI15" s="44"/>
      <c r="AFJ15" s="44"/>
      <c r="AFK15" s="44"/>
      <c r="AFL15" s="44"/>
      <c r="AFM15" s="44"/>
      <c r="AFN15" s="44"/>
      <c r="AFO15" s="44"/>
      <c r="AFP15" s="44"/>
      <c r="AFQ15" s="44"/>
      <c r="AFR15" s="44"/>
      <c r="AFS15" s="44"/>
      <c r="AFT15" s="44"/>
      <c r="AFU15" s="44"/>
      <c r="AFV15" s="44"/>
      <c r="AFW15" s="44"/>
      <c r="AFX15" s="44"/>
      <c r="AFY15" s="44"/>
      <c r="AFZ15" s="44"/>
      <c r="AGA15" s="44"/>
      <c r="AGB15" s="44"/>
      <c r="AGC15" s="44"/>
      <c r="AGD15" s="44"/>
      <c r="AGE15" s="44"/>
      <c r="AGF15" s="44"/>
      <c r="AGG15" s="44"/>
      <c r="AGH15" s="44"/>
      <c r="AGI15" s="44"/>
      <c r="AGJ15" s="44"/>
      <c r="AGK15" s="44"/>
      <c r="AGL15" s="44"/>
      <c r="AGM15" s="44"/>
      <c r="AGN15" s="44"/>
      <c r="AGO15" s="44"/>
      <c r="AGP15" s="44"/>
      <c r="AGQ15" s="44"/>
      <c r="AGR15" s="44"/>
      <c r="AGS15" s="44"/>
      <c r="AGT15" s="44"/>
      <c r="AGU15" s="44"/>
      <c r="AGV15" s="44"/>
      <c r="AGW15" s="44"/>
      <c r="AGX15" s="44"/>
      <c r="AGY15" s="44"/>
      <c r="AGZ15" s="44"/>
      <c r="AHA15" s="44"/>
      <c r="AHB15" s="44"/>
      <c r="AHC15" s="44"/>
      <c r="AHD15" s="44"/>
      <c r="AHE15" s="44"/>
      <c r="AHF15" s="44"/>
      <c r="AHG15" s="44"/>
      <c r="AHH15" s="44"/>
      <c r="AHI15" s="44"/>
      <c r="AHJ15" s="44"/>
      <c r="AHK15" s="44"/>
      <c r="AHL15" s="44"/>
      <c r="AHM15" s="44"/>
      <c r="AHN15" s="44"/>
      <c r="AHO15" s="44"/>
      <c r="AHP15" s="44"/>
      <c r="AHQ15" s="44"/>
      <c r="AHR15" s="44"/>
      <c r="AHS15" s="44"/>
      <c r="AHT15" s="44"/>
      <c r="AHU15" s="44"/>
      <c r="AHV15" s="44"/>
      <c r="AHW15" s="44"/>
      <c r="AHX15" s="44"/>
      <c r="AHY15" s="44"/>
      <c r="AHZ15" s="44"/>
      <c r="AIA15" s="44"/>
      <c r="AIB15" s="44"/>
      <c r="AIC15" s="44"/>
      <c r="AID15" s="44"/>
      <c r="AIE15" s="44"/>
      <c r="AIF15" s="44"/>
      <c r="AIG15" s="44"/>
      <c r="AIH15" s="44"/>
      <c r="AII15" s="44"/>
      <c r="AIJ15" s="44"/>
      <c r="AIK15" s="44"/>
      <c r="AIL15" s="44"/>
      <c r="AIM15" s="44"/>
      <c r="AIN15" s="44"/>
      <c r="AIO15" s="44"/>
      <c r="AIP15" s="44"/>
      <c r="AIQ15" s="44"/>
      <c r="AIR15" s="44"/>
      <c r="AIS15" s="44"/>
      <c r="AIT15" s="44"/>
      <c r="AIU15" s="44"/>
      <c r="AIV15" s="44"/>
      <c r="AIW15" s="44"/>
      <c r="AIX15" s="44"/>
      <c r="AIY15" s="44"/>
      <c r="AIZ15" s="44"/>
      <c r="AJA15" s="44"/>
      <c r="AJB15" s="44"/>
      <c r="AJC15" s="44"/>
      <c r="AJD15" s="44"/>
      <c r="AJE15" s="44"/>
      <c r="AJF15" s="44"/>
      <c r="AJG15" s="44"/>
      <c r="AJH15" s="44"/>
      <c r="AJI15" s="44"/>
      <c r="AJJ15" s="44"/>
      <c r="AJK15" s="44"/>
      <c r="AJL15" s="44"/>
      <c r="AJM15" s="44"/>
      <c r="AJN15" s="44"/>
      <c r="AJO15" s="44"/>
      <c r="AJP15" s="44"/>
      <c r="AJQ15" s="44"/>
      <c r="AJR15" s="44"/>
    </row>
    <row r="16" spans="1:954" s="80" customFormat="1" ht="13.5" customHeight="1" outlineLevel="1">
      <c r="B16" s="70" t="s">
        <v>79</v>
      </c>
      <c r="C16" s="82"/>
      <c r="D16" s="83"/>
      <c r="E16" s="81"/>
      <c r="F16" s="81"/>
      <c r="G16" s="81"/>
      <c r="H16" s="81" t="s">
        <v>73</v>
      </c>
      <c r="J16" s="84"/>
      <c r="L16" s="81"/>
      <c r="M16" s="81"/>
      <c r="N16" s="81"/>
      <c r="O16" s="82"/>
      <c r="P16" s="83"/>
      <c r="Q16" s="81"/>
      <c r="R16" s="85" t="s">
        <v>74</v>
      </c>
      <c r="S16" s="81"/>
      <c r="T16" s="82"/>
      <c r="U16" s="81"/>
      <c r="V16" s="81"/>
      <c r="W16" s="81"/>
      <c r="X16" s="81"/>
    </row>
    <row r="17" spans="2:24" s="71" customFormat="1" ht="13.5" customHeight="1" outlineLevel="1">
      <c r="B17" s="70" t="s">
        <v>80</v>
      </c>
      <c r="C17" s="72"/>
      <c r="D17" s="73"/>
      <c r="E17" s="70"/>
      <c r="F17" s="70"/>
      <c r="G17" s="70"/>
      <c r="H17" s="74" t="s">
        <v>70</v>
      </c>
      <c r="L17" s="70"/>
      <c r="Q17" s="70"/>
      <c r="R17" s="71" t="s">
        <v>67</v>
      </c>
      <c r="S17" s="70"/>
      <c r="T17" s="72"/>
      <c r="U17" s="70"/>
      <c r="V17" s="70"/>
      <c r="W17" s="70"/>
      <c r="X17" s="70"/>
    </row>
    <row r="18" spans="2:24" s="71" customFormat="1" ht="13.5" customHeight="1" outlineLevel="1">
      <c r="B18" s="70"/>
      <c r="C18" s="72"/>
      <c r="D18" s="73"/>
      <c r="E18" s="70"/>
      <c r="F18" s="70"/>
      <c r="G18" s="70"/>
      <c r="H18" s="74" t="s">
        <v>71</v>
      </c>
      <c r="L18" s="70"/>
      <c r="Q18" s="70"/>
      <c r="R18" s="71" t="s">
        <v>68</v>
      </c>
      <c r="S18" s="70"/>
      <c r="T18" s="72"/>
      <c r="U18" s="70"/>
      <c r="V18" s="70"/>
      <c r="W18" s="70"/>
      <c r="X18" s="70"/>
    </row>
    <row r="19" spans="2:24" s="71" customFormat="1" ht="18.75" customHeight="1" outlineLevel="1">
      <c r="B19" s="70"/>
      <c r="C19" s="72"/>
      <c r="D19" s="73"/>
      <c r="E19" s="70"/>
      <c r="F19" s="70"/>
      <c r="G19" s="70"/>
      <c r="H19" s="74" t="s">
        <v>72</v>
      </c>
      <c r="L19" s="70"/>
      <c r="Q19" s="70"/>
      <c r="R19" s="71" t="s">
        <v>69</v>
      </c>
      <c r="S19" s="70"/>
      <c r="T19" s="72"/>
      <c r="U19" s="70"/>
      <c r="V19" s="70"/>
      <c r="W19" s="70"/>
      <c r="X19" s="70"/>
    </row>
    <row r="20" spans="2:24" s="20" customFormat="1" ht="18.75" hidden="1" customHeight="1" outlineLevel="1">
      <c r="B20" s="19"/>
      <c r="C20" s="28"/>
      <c r="D20" s="29" t="s">
        <v>76</v>
      </c>
      <c r="E20" s="30"/>
      <c r="F20" s="19"/>
      <c r="G20" s="19"/>
      <c r="H20" s="19"/>
      <c r="J20" s="29" t="s">
        <v>76</v>
      </c>
      <c r="K20" s="30"/>
      <c r="L20" s="19"/>
      <c r="M20" s="19"/>
      <c r="N20" s="19"/>
      <c r="O20" s="28"/>
      <c r="P20" s="18"/>
      <c r="Q20" s="19"/>
      <c r="R20" s="19"/>
      <c r="S20" s="19"/>
      <c r="T20" s="28"/>
      <c r="U20" s="19"/>
      <c r="V20" s="19"/>
      <c r="W20" s="19"/>
      <c r="X20" s="19"/>
    </row>
    <row r="21" spans="2:24" s="20" customFormat="1" ht="18.75" hidden="1" customHeight="1" outlineLevel="1">
      <c r="B21" s="19"/>
      <c r="C21" s="28"/>
      <c r="D21" s="29" t="s">
        <v>62</v>
      </c>
      <c r="E21" s="30">
        <v>4026</v>
      </c>
      <c r="F21" s="19"/>
      <c r="G21" s="19"/>
      <c r="H21" s="19"/>
      <c r="J21" s="29" t="s">
        <v>43</v>
      </c>
      <c r="K21" s="30">
        <v>6644</v>
      </c>
      <c r="L21" s="19"/>
      <c r="M21" s="19"/>
      <c r="N21" s="19"/>
      <c r="O21" s="28"/>
      <c r="P21" s="18"/>
      <c r="Q21" s="19"/>
      <c r="R21" s="19"/>
      <c r="S21" s="19"/>
      <c r="T21" s="28"/>
      <c r="U21" s="19"/>
      <c r="V21" s="19"/>
      <c r="W21" s="19"/>
      <c r="X21" s="19"/>
    </row>
    <row r="22" spans="2:24" s="20" customFormat="1" ht="18.75" hidden="1" customHeight="1" outlineLevel="1">
      <c r="B22" s="19"/>
      <c r="C22" s="28"/>
      <c r="D22" s="29" t="s">
        <v>44</v>
      </c>
      <c r="E22" s="30">
        <v>21745</v>
      </c>
      <c r="F22" s="19"/>
      <c r="G22" s="19"/>
      <c r="H22" s="19"/>
      <c r="J22" s="29" t="s">
        <v>44</v>
      </c>
      <c r="K22" s="30">
        <v>21745</v>
      </c>
      <c r="L22" s="19"/>
      <c r="M22" s="19"/>
      <c r="N22" s="19"/>
      <c r="O22" s="28"/>
      <c r="P22" s="18"/>
      <c r="Q22" s="19"/>
      <c r="R22" s="19"/>
      <c r="S22" s="19"/>
      <c r="T22" s="28"/>
      <c r="U22" s="19"/>
      <c r="V22" s="19"/>
      <c r="W22" s="19"/>
      <c r="X22" s="19"/>
    </row>
    <row r="23" spans="2:24" s="20" customFormat="1" ht="18.75" hidden="1" customHeight="1" outlineLevel="1">
      <c r="B23" s="19"/>
      <c r="C23" s="28"/>
      <c r="D23" s="29" t="s">
        <v>45</v>
      </c>
      <c r="E23" s="30">
        <v>39866</v>
      </c>
      <c r="F23" s="19"/>
      <c r="G23" s="19"/>
      <c r="H23" s="19"/>
      <c r="J23" s="29" t="s">
        <v>45</v>
      </c>
      <c r="K23" s="30">
        <v>39866</v>
      </c>
      <c r="L23" s="19"/>
      <c r="M23" s="19"/>
      <c r="N23" s="19"/>
      <c r="O23" s="28"/>
      <c r="P23" s="18"/>
      <c r="Q23" s="19"/>
      <c r="R23" s="19"/>
      <c r="S23" s="19"/>
      <c r="T23" s="28"/>
      <c r="U23" s="19"/>
      <c r="V23" s="19"/>
      <c r="W23" s="19"/>
      <c r="X23" s="19"/>
    </row>
    <row r="24" spans="2:24" s="20" customFormat="1" ht="18.75" hidden="1" customHeight="1" outlineLevel="1">
      <c r="B24" s="19"/>
      <c r="C24" s="28"/>
      <c r="D24" s="29" t="s">
        <v>46</v>
      </c>
      <c r="E24" s="30">
        <v>61006</v>
      </c>
      <c r="F24" s="19"/>
      <c r="G24" s="19"/>
      <c r="H24" s="19"/>
      <c r="J24" s="29" t="s">
        <v>46</v>
      </c>
      <c r="K24" s="30">
        <v>61006</v>
      </c>
      <c r="L24" s="19"/>
      <c r="M24" s="19"/>
      <c r="N24" s="19"/>
      <c r="O24" s="28"/>
      <c r="P24" s="18"/>
      <c r="Q24" s="19"/>
      <c r="R24" s="19"/>
      <c r="S24" s="19"/>
      <c r="T24" s="28"/>
      <c r="U24" s="19"/>
      <c r="V24" s="19"/>
      <c r="W24" s="19"/>
      <c r="X24" s="19"/>
    </row>
    <row r="25" spans="2:24" s="20" customFormat="1" ht="18.75" hidden="1" customHeight="1" outlineLevel="1">
      <c r="B25" s="19"/>
      <c r="C25" s="28"/>
      <c r="D25" s="29" t="s">
        <v>47</v>
      </c>
      <c r="E25" s="30">
        <v>27785</v>
      </c>
      <c r="F25" s="19"/>
      <c r="G25" s="19"/>
      <c r="H25" s="19"/>
      <c r="J25" s="29" t="s">
        <v>47</v>
      </c>
      <c r="K25" s="30">
        <v>27785</v>
      </c>
      <c r="L25" s="19"/>
      <c r="M25" s="19"/>
      <c r="N25" s="19"/>
      <c r="O25" s="28"/>
      <c r="P25" s="18"/>
      <c r="Q25" s="19"/>
      <c r="R25" s="19"/>
      <c r="S25" s="19"/>
      <c r="T25" s="19"/>
      <c r="U25" s="19"/>
      <c r="V25" s="19"/>
      <c r="W25" s="19"/>
      <c r="X25" s="19"/>
    </row>
    <row r="26" spans="2:24" s="32" customFormat="1" ht="18.75" hidden="1" customHeight="1">
      <c r="B26" s="19"/>
      <c r="C26" s="19"/>
      <c r="D26" s="29" t="s">
        <v>48</v>
      </c>
      <c r="E26" s="30">
        <v>79128</v>
      </c>
      <c r="F26" s="19"/>
      <c r="G26" s="19"/>
      <c r="H26" s="31"/>
      <c r="I26" s="31"/>
      <c r="J26" s="29" t="s">
        <v>48</v>
      </c>
      <c r="K26" s="30">
        <v>79128</v>
      </c>
      <c r="L26" s="31"/>
      <c r="M26" s="31"/>
      <c r="N26" s="19"/>
      <c r="O26" s="19"/>
      <c r="P26" s="18"/>
      <c r="Q26" s="19"/>
      <c r="R26" s="19"/>
      <c r="S26" s="31"/>
      <c r="T26" s="31"/>
      <c r="U26" s="31"/>
      <c r="V26" s="31"/>
      <c r="W26" s="31"/>
      <c r="X26" s="31"/>
    </row>
    <row r="27" spans="2:24" s="36" customFormat="1" ht="18.75" hidden="1" customHeight="1">
      <c r="B27" s="31"/>
      <c r="C27" s="31"/>
      <c r="D27" s="29" t="s">
        <v>49</v>
      </c>
      <c r="E27" s="30">
        <v>67048</v>
      </c>
      <c r="F27" s="19"/>
      <c r="G27" s="31"/>
      <c r="H27" s="33"/>
      <c r="I27" s="34"/>
      <c r="J27" s="29" t="s">
        <v>49</v>
      </c>
      <c r="K27" s="30">
        <v>67048</v>
      </c>
      <c r="L27" s="33"/>
      <c r="M27" s="33"/>
      <c r="N27" s="31"/>
      <c r="O27" s="31"/>
      <c r="P27" s="35"/>
      <c r="Q27" s="31"/>
      <c r="R27" s="31"/>
    </row>
    <row r="28" spans="2:24" s="23" customFormat="1" ht="18.75" hidden="1" customHeight="1">
      <c r="B28" s="37"/>
      <c r="C28" s="37"/>
      <c r="D28" s="29" t="s">
        <v>50</v>
      </c>
      <c r="E28" s="30">
        <v>169731</v>
      </c>
      <c r="F28" s="19"/>
      <c r="I28" s="38"/>
      <c r="J28" s="29" t="s">
        <v>50</v>
      </c>
      <c r="K28" s="30">
        <v>169731</v>
      </c>
      <c r="P28" s="26"/>
    </row>
    <row r="29" spans="2:24" s="23" customFormat="1" ht="18.75" hidden="1" customHeight="1">
      <c r="B29" s="37"/>
      <c r="C29" s="37"/>
      <c r="D29" s="38"/>
      <c r="E29" s="38"/>
      <c r="F29" s="19"/>
      <c r="I29" s="38"/>
      <c r="P29" s="26"/>
    </row>
    <row r="30" spans="2:24" s="23" customFormat="1" ht="18.75" hidden="1" customHeight="1">
      <c r="B30" s="37"/>
      <c r="C30" s="37"/>
      <c r="D30" s="38"/>
      <c r="E30" s="38"/>
      <c r="I30" s="38"/>
      <c r="J30" s="38"/>
      <c r="P30" s="26"/>
    </row>
    <row r="31" spans="2:24" s="23" customFormat="1" ht="18.75" hidden="1" customHeight="1">
      <c r="B31" s="37"/>
      <c r="C31" s="37"/>
      <c r="D31" s="39"/>
      <c r="E31" s="39"/>
      <c r="H31" s="39"/>
      <c r="I31" s="39"/>
      <c r="J31" s="39"/>
      <c r="P31" s="26"/>
    </row>
    <row r="32" spans="2:24" s="23" customFormat="1" ht="18.75" customHeight="1">
      <c r="D32" s="39"/>
      <c r="E32" s="39"/>
      <c r="H32" s="39"/>
      <c r="I32" s="39"/>
      <c r="J32" s="26"/>
      <c r="P32" s="26"/>
    </row>
    <row r="33" spans="2:24" s="23" customFormat="1" ht="16.5" customHeight="1">
      <c r="D33" s="26"/>
      <c r="J33" s="26"/>
      <c r="P33" s="26"/>
    </row>
    <row r="34" spans="2:24" s="23" customFormat="1" ht="16.5" customHeight="1">
      <c r="D34" s="26"/>
      <c r="H34" s="26"/>
      <c r="J34" s="26"/>
      <c r="P34" s="26"/>
    </row>
    <row r="35" spans="2:24" s="23" customFormat="1" ht="16.5" customHeight="1">
      <c r="D35" s="40"/>
      <c r="E35" s="41"/>
      <c r="H35" s="40"/>
      <c r="I35" s="41"/>
      <c r="J35" s="26"/>
      <c r="P35" s="26"/>
    </row>
    <row r="36" spans="2:24" s="23" customFormat="1">
      <c r="D36" s="40"/>
      <c r="E36" s="41"/>
      <c r="H36" s="40"/>
      <c r="I36" s="41"/>
      <c r="J36" s="26"/>
      <c r="P36" s="26"/>
    </row>
    <row r="37" spans="2:24" s="24" customFormat="1">
      <c r="B37" s="23"/>
      <c r="C37" s="23"/>
      <c r="D37" s="38"/>
      <c r="F37" s="23"/>
      <c r="G37" s="23"/>
      <c r="J37" s="46"/>
      <c r="N37" s="23"/>
      <c r="O37" s="23"/>
      <c r="P37" s="26"/>
      <c r="Q37" s="23"/>
      <c r="R37" s="23"/>
    </row>
    <row r="38" spans="2:24" s="23" customFormat="1">
      <c r="B38" s="24"/>
      <c r="C38" s="24"/>
      <c r="D38" s="38"/>
      <c r="E38" s="47"/>
      <c r="F38" s="24"/>
      <c r="G38" s="24"/>
      <c r="H38" s="26"/>
      <c r="I38" s="48"/>
      <c r="J38" s="26"/>
      <c r="N38" s="24"/>
      <c r="O38" s="24"/>
      <c r="P38" s="46"/>
      <c r="Q38" s="24"/>
      <c r="R38" s="24"/>
    </row>
    <row r="39" spans="2:24" s="23" customFormat="1" ht="15.75" customHeight="1">
      <c r="D39" s="38"/>
      <c r="H39" s="49"/>
      <c r="J39" s="50" t="s">
        <v>56</v>
      </c>
      <c r="P39" s="26"/>
    </row>
    <row r="40" spans="2:24" s="24" customFormat="1">
      <c r="B40" s="23"/>
      <c r="C40" s="23"/>
      <c r="D40" s="46"/>
      <c r="F40" s="23"/>
      <c r="G40" s="23"/>
      <c r="J40" s="46"/>
      <c r="N40" s="23"/>
      <c r="O40" s="23"/>
      <c r="P40" s="26"/>
      <c r="Q40" s="23"/>
      <c r="R40" s="23"/>
      <c r="S40" s="45"/>
      <c r="T40" s="45"/>
      <c r="U40" s="45"/>
      <c r="V40" s="45"/>
      <c r="W40" s="45"/>
      <c r="X40" s="45"/>
    </row>
    <row r="41" spans="2:24" s="24" customFormat="1">
      <c r="B41" s="51"/>
      <c r="C41" s="32"/>
      <c r="D41" s="46"/>
      <c r="J41" s="46"/>
      <c r="P41" s="46"/>
    </row>
    <row r="42" spans="2:24" s="24" customFormat="1">
      <c r="B42" s="52"/>
      <c r="C42" s="32"/>
      <c r="D42" s="46"/>
      <c r="J42" s="46"/>
      <c r="P42" s="46"/>
    </row>
    <row r="43" spans="2:24" s="24" customFormat="1">
      <c r="B43" s="52"/>
      <c r="C43" s="32"/>
      <c r="D43" s="46"/>
      <c r="J43" s="46"/>
      <c r="P43" s="46"/>
    </row>
    <row r="44" spans="2:24" s="24" customFormat="1">
      <c r="B44" s="52"/>
      <c r="C44" s="32"/>
      <c r="D44" s="46"/>
      <c r="J44" s="46"/>
      <c r="P44" s="46"/>
    </row>
    <row r="45" spans="2:24" s="24" customFormat="1">
      <c r="B45" s="52"/>
      <c r="C45" s="32"/>
      <c r="D45" s="46"/>
      <c r="J45" s="46"/>
      <c r="P45" s="46"/>
    </row>
    <row r="46" spans="2:24" s="24" customFormat="1">
      <c r="B46" s="53"/>
      <c r="D46" s="46"/>
      <c r="J46" s="46"/>
      <c r="P46" s="46"/>
    </row>
    <row r="47" spans="2:24" s="24" customFormat="1">
      <c r="B47" s="53"/>
      <c r="D47" s="46"/>
      <c r="J47" s="46"/>
      <c r="P47" s="46"/>
    </row>
    <row r="48" spans="2:24" s="24" customFormat="1">
      <c r="B48" s="53"/>
      <c r="D48" s="46"/>
      <c r="J48" s="46"/>
      <c r="P48" s="46"/>
    </row>
    <row r="49" spans="2:16" s="24" customFormat="1">
      <c r="B49" s="53"/>
      <c r="D49" s="46"/>
      <c r="J49" s="46"/>
      <c r="P49" s="46"/>
    </row>
    <row r="50" spans="2:16" s="24" customFormat="1">
      <c r="B50" s="53"/>
      <c r="D50" s="46"/>
      <c r="J50" s="46"/>
      <c r="P50" s="46"/>
    </row>
    <row r="51" spans="2:16" s="24" customFormat="1">
      <c r="B51" s="53"/>
      <c r="D51" s="46"/>
      <c r="J51" s="46"/>
      <c r="P51" s="46"/>
    </row>
    <row r="52" spans="2:16" s="24" customFormat="1">
      <c r="B52" s="53"/>
      <c r="D52" s="46"/>
      <c r="J52" s="46"/>
      <c r="P52" s="46"/>
    </row>
    <row r="53" spans="2:16" s="24" customFormat="1">
      <c r="B53" s="53"/>
      <c r="D53" s="46"/>
      <c r="J53" s="46"/>
      <c r="P53" s="46"/>
    </row>
    <row r="54" spans="2:16" s="24" customFormat="1">
      <c r="B54" s="53"/>
      <c r="D54" s="46"/>
      <c r="J54" s="46"/>
      <c r="P54" s="46"/>
    </row>
    <row r="55" spans="2:16" s="24" customFormat="1">
      <c r="B55" s="53"/>
      <c r="D55" s="46"/>
      <c r="J55" s="46"/>
      <c r="P55" s="46"/>
    </row>
    <row r="56" spans="2:16" s="24" customFormat="1">
      <c r="B56" s="53"/>
      <c r="D56" s="46"/>
      <c r="J56" s="46"/>
      <c r="P56" s="46"/>
    </row>
    <row r="57" spans="2:16" s="24" customFormat="1">
      <c r="B57" s="53"/>
      <c r="D57" s="46"/>
      <c r="J57" s="46"/>
      <c r="P57" s="46"/>
    </row>
    <row r="58" spans="2:16" s="24" customFormat="1">
      <c r="B58" s="53"/>
      <c r="D58" s="46"/>
      <c r="J58" s="46"/>
      <c r="P58" s="46"/>
    </row>
    <row r="59" spans="2:16" s="24" customFormat="1">
      <c r="B59" s="53"/>
      <c r="D59" s="46"/>
      <c r="J59" s="46"/>
      <c r="P59" s="46"/>
    </row>
    <row r="60" spans="2:16" s="24" customFormat="1">
      <c r="B60" s="53"/>
      <c r="D60" s="46"/>
      <c r="J60" s="46"/>
      <c r="P60" s="46"/>
    </row>
    <row r="61" spans="2:16" s="24" customFormat="1">
      <c r="B61" s="53"/>
      <c r="D61" s="46"/>
      <c r="J61" s="46"/>
      <c r="P61" s="46"/>
    </row>
    <row r="62" spans="2:16" s="24" customFormat="1">
      <c r="B62" s="53"/>
      <c r="D62" s="46"/>
      <c r="J62" s="46"/>
      <c r="P62" s="46"/>
    </row>
    <row r="63" spans="2:16" s="24" customFormat="1">
      <c r="B63" s="53"/>
      <c r="D63" s="46"/>
      <c r="J63" s="46"/>
      <c r="P63" s="46"/>
    </row>
    <row r="64" spans="2:16" s="24" customFormat="1">
      <c r="B64" s="53"/>
      <c r="D64" s="46"/>
      <c r="J64" s="46"/>
      <c r="P64" s="46"/>
    </row>
    <row r="65" spans="2:16" s="24" customFormat="1">
      <c r="B65" s="53"/>
      <c r="D65" s="46"/>
      <c r="J65" s="46"/>
      <c r="P65" s="46"/>
    </row>
    <row r="66" spans="2:16" s="24" customFormat="1">
      <c r="B66" s="53"/>
      <c r="D66" s="46"/>
      <c r="J66" s="46"/>
      <c r="P66" s="46"/>
    </row>
    <row r="67" spans="2:16" s="24" customFormat="1">
      <c r="B67" s="53"/>
      <c r="D67" s="46"/>
      <c r="J67" s="46"/>
      <c r="P67" s="46"/>
    </row>
    <row r="68" spans="2:16" s="24" customFormat="1">
      <c r="B68" s="53"/>
      <c r="D68" s="46"/>
      <c r="J68" s="46"/>
      <c r="P68" s="46"/>
    </row>
    <row r="69" spans="2:16" s="24" customFormat="1">
      <c r="B69" s="53"/>
      <c r="D69" s="46"/>
      <c r="J69" s="46"/>
      <c r="P69" s="46"/>
    </row>
    <row r="70" spans="2:16" s="24" customFormat="1">
      <c r="B70" s="53"/>
      <c r="D70" s="46"/>
      <c r="J70" s="46"/>
      <c r="P70" s="46"/>
    </row>
    <row r="71" spans="2:16" s="24" customFormat="1">
      <c r="B71" s="53"/>
      <c r="D71" s="46"/>
      <c r="J71" s="46"/>
      <c r="P71" s="46"/>
    </row>
    <row r="72" spans="2:16" s="24" customFormat="1">
      <c r="B72" s="53"/>
      <c r="D72" s="46"/>
      <c r="J72" s="46"/>
      <c r="P72" s="46"/>
    </row>
    <row r="73" spans="2:16" s="24" customFormat="1">
      <c r="B73" s="53"/>
      <c r="D73" s="46"/>
      <c r="J73" s="46"/>
      <c r="P73" s="46"/>
    </row>
    <row r="74" spans="2:16" s="24" customFormat="1">
      <c r="B74" s="53"/>
      <c r="D74" s="46"/>
      <c r="J74" s="46"/>
      <c r="P74" s="46"/>
    </row>
    <row r="75" spans="2:16" s="24" customFormat="1">
      <c r="B75" s="53"/>
      <c r="D75" s="46"/>
      <c r="J75" s="46"/>
      <c r="P75" s="46"/>
    </row>
    <row r="76" spans="2:16" s="24" customFormat="1">
      <c r="B76" s="53"/>
      <c r="D76" s="46"/>
      <c r="J76" s="46"/>
      <c r="P76" s="46"/>
    </row>
    <row r="77" spans="2:16" s="24" customFormat="1">
      <c r="B77" s="53"/>
      <c r="D77" s="46"/>
      <c r="J77" s="46"/>
      <c r="P77" s="46"/>
    </row>
    <row r="78" spans="2:16" s="24" customFormat="1">
      <c r="B78" s="53"/>
      <c r="D78" s="46"/>
      <c r="J78" s="46"/>
      <c r="P78" s="46"/>
    </row>
    <row r="79" spans="2:16" s="24" customFormat="1">
      <c r="B79" s="53"/>
      <c r="D79" s="46"/>
      <c r="J79" s="46"/>
      <c r="P79" s="46"/>
    </row>
    <row r="80" spans="2:16" s="24" customFormat="1">
      <c r="B80" s="52"/>
      <c r="D80" s="46"/>
      <c r="J80" s="46"/>
      <c r="P80" s="46"/>
    </row>
    <row r="81" spans="2:16" s="24" customFormat="1">
      <c r="B81" s="52"/>
      <c r="D81" s="46"/>
      <c r="J81" s="46"/>
      <c r="P81" s="46"/>
    </row>
    <row r="82" spans="2:16" s="24" customFormat="1">
      <c r="B82" s="52"/>
      <c r="D82" s="46"/>
      <c r="J82" s="46"/>
      <c r="P82" s="46"/>
    </row>
    <row r="83" spans="2:16" s="24" customFormat="1">
      <c r="B83" s="52"/>
      <c r="D83" s="46"/>
      <c r="J83" s="46"/>
      <c r="P83" s="46"/>
    </row>
    <row r="84" spans="2:16" s="24" customFormat="1">
      <c r="B84" s="52"/>
      <c r="D84" s="46"/>
      <c r="J84" s="46"/>
      <c r="P84" s="46"/>
    </row>
    <row r="85" spans="2:16" s="24" customFormat="1">
      <c r="B85" s="52"/>
      <c r="D85" s="46"/>
      <c r="J85" s="46"/>
      <c r="P85" s="46"/>
    </row>
    <row r="86" spans="2:16" s="24" customFormat="1">
      <c r="B86" s="52"/>
      <c r="D86" s="46"/>
      <c r="J86" s="46"/>
      <c r="P86" s="46"/>
    </row>
    <row r="87" spans="2:16" s="24" customFormat="1">
      <c r="B87" s="52"/>
      <c r="D87" s="46"/>
      <c r="J87" s="46"/>
      <c r="P87" s="46"/>
    </row>
    <row r="88" spans="2:16" s="24" customFormat="1">
      <c r="B88" s="52"/>
      <c r="D88" s="46"/>
      <c r="J88" s="46"/>
      <c r="P88" s="46"/>
    </row>
    <row r="89" spans="2:16" s="24" customFormat="1">
      <c r="B89" s="52"/>
      <c r="D89" s="46"/>
      <c r="J89" s="46"/>
      <c r="P89" s="46"/>
    </row>
    <row r="90" spans="2:16" s="24" customFormat="1">
      <c r="B90" s="52"/>
      <c r="D90" s="46"/>
      <c r="J90" s="46"/>
      <c r="P90" s="46"/>
    </row>
    <row r="91" spans="2:16" s="24" customFormat="1">
      <c r="B91" s="52"/>
      <c r="D91" s="46"/>
      <c r="J91" s="46"/>
      <c r="P91" s="46"/>
    </row>
    <row r="92" spans="2:16" s="24" customFormat="1">
      <c r="B92" s="52"/>
      <c r="D92" s="46"/>
      <c r="J92" s="46"/>
      <c r="P92" s="46"/>
    </row>
    <row r="93" spans="2:16" s="24" customFormat="1">
      <c r="B93" s="52"/>
      <c r="D93" s="46"/>
      <c r="J93" s="46"/>
      <c r="P93" s="46"/>
    </row>
    <row r="94" spans="2:16" s="24" customFormat="1">
      <c r="B94" s="52"/>
      <c r="D94" s="46"/>
      <c r="J94" s="46"/>
      <c r="P94" s="46"/>
    </row>
    <row r="95" spans="2:16" s="24" customFormat="1">
      <c r="B95" s="52"/>
      <c r="D95" s="46"/>
      <c r="J95" s="46"/>
      <c r="P95" s="46"/>
    </row>
    <row r="96" spans="2:16" s="24" customFormat="1">
      <c r="B96" s="52"/>
      <c r="D96" s="46"/>
      <c r="J96" s="46"/>
      <c r="P96" s="46"/>
    </row>
    <row r="97" spans="2:16" s="24" customFormat="1">
      <c r="B97" s="52"/>
      <c r="D97" s="46"/>
      <c r="J97" s="46"/>
      <c r="P97" s="46"/>
    </row>
    <row r="98" spans="2:16" s="24" customFormat="1">
      <c r="B98" s="52"/>
      <c r="D98" s="46"/>
      <c r="J98" s="46"/>
      <c r="P98" s="46"/>
    </row>
    <row r="99" spans="2:16" s="24" customFormat="1">
      <c r="B99" s="52"/>
      <c r="D99" s="46"/>
      <c r="J99" s="46"/>
      <c r="P99" s="46"/>
    </row>
    <row r="100" spans="2:16" s="24" customFormat="1">
      <c r="B100" s="52"/>
      <c r="D100" s="46"/>
      <c r="J100" s="46"/>
      <c r="P100" s="46"/>
    </row>
    <row r="101" spans="2:16" s="24" customFormat="1">
      <c r="B101" s="52"/>
      <c r="D101" s="46"/>
      <c r="J101" s="46"/>
      <c r="P101" s="46"/>
    </row>
    <row r="102" spans="2:16" s="24" customFormat="1">
      <c r="B102" s="52"/>
      <c r="D102" s="46"/>
      <c r="J102" s="46"/>
      <c r="P102" s="46"/>
    </row>
    <row r="103" spans="2:16" s="24" customFormat="1">
      <c r="B103" s="52"/>
      <c r="D103" s="46"/>
      <c r="J103" s="46"/>
      <c r="P103" s="46"/>
    </row>
    <row r="104" spans="2:16" s="24" customFormat="1">
      <c r="B104" s="52"/>
      <c r="D104" s="46"/>
      <c r="J104" s="46"/>
      <c r="P104" s="46"/>
    </row>
    <row r="105" spans="2:16" s="24" customFormat="1">
      <c r="B105" s="52"/>
      <c r="D105" s="46"/>
      <c r="J105" s="46"/>
      <c r="P105" s="46"/>
    </row>
    <row r="106" spans="2:16" s="24" customFormat="1">
      <c r="B106" s="52"/>
      <c r="D106" s="46"/>
      <c r="J106" s="46"/>
      <c r="P106" s="46"/>
    </row>
    <row r="107" spans="2:16" s="24" customFormat="1">
      <c r="B107" s="52"/>
      <c r="D107" s="46"/>
      <c r="J107" s="46"/>
      <c r="P107" s="46"/>
    </row>
    <row r="108" spans="2:16" s="24" customFormat="1">
      <c r="B108" s="52"/>
      <c r="D108" s="46"/>
      <c r="J108" s="46"/>
      <c r="P108" s="46"/>
    </row>
    <row r="109" spans="2:16" s="24" customFormat="1">
      <c r="B109" s="52"/>
      <c r="D109" s="46"/>
      <c r="J109" s="46"/>
      <c r="P109" s="46"/>
    </row>
    <row r="110" spans="2:16" s="24" customFormat="1">
      <c r="B110" s="52"/>
      <c r="D110" s="46"/>
      <c r="J110" s="46"/>
      <c r="P110" s="46"/>
    </row>
    <row r="111" spans="2:16" s="24" customFormat="1">
      <c r="B111" s="52"/>
      <c r="D111" s="46"/>
      <c r="J111" s="46"/>
      <c r="P111" s="46"/>
    </row>
    <row r="112" spans="2:16" s="24" customFormat="1">
      <c r="B112" s="52"/>
      <c r="D112" s="46"/>
      <c r="J112" s="46"/>
      <c r="P112" s="46"/>
    </row>
    <row r="113" spans="2:16" s="24" customFormat="1">
      <c r="B113" s="52"/>
      <c r="D113" s="46"/>
      <c r="J113" s="46"/>
      <c r="P113" s="46"/>
    </row>
    <row r="114" spans="2:16" s="24" customFormat="1">
      <c r="B114" s="53"/>
      <c r="D114" s="46"/>
      <c r="J114" s="46"/>
      <c r="P114" s="46"/>
    </row>
    <row r="115" spans="2:16" s="24" customFormat="1">
      <c r="B115" s="53"/>
      <c r="D115" s="46"/>
      <c r="J115" s="46"/>
      <c r="P115" s="46"/>
    </row>
    <row r="116" spans="2:16" s="24" customFormat="1">
      <c r="B116" s="53"/>
      <c r="D116" s="46"/>
      <c r="J116" s="46"/>
      <c r="P116" s="46"/>
    </row>
    <row r="117" spans="2:16" s="24" customFormat="1">
      <c r="B117" s="53"/>
      <c r="D117" s="46"/>
      <c r="J117" s="46"/>
      <c r="P117" s="46"/>
    </row>
    <row r="118" spans="2:16" s="24" customFormat="1">
      <c r="B118" s="53"/>
      <c r="D118" s="46"/>
      <c r="J118" s="46"/>
      <c r="P118" s="46"/>
    </row>
    <row r="119" spans="2:16" s="24" customFormat="1">
      <c r="B119" s="53"/>
      <c r="D119" s="46"/>
      <c r="J119" s="46"/>
      <c r="P119" s="46"/>
    </row>
    <row r="120" spans="2:16" s="24" customFormat="1">
      <c r="B120" s="53"/>
      <c r="D120" s="46"/>
      <c r="J120" s="46"/>
      <c r="P120" s="46"/>
    </row>
    <row r="121" spans="2:16" s="24" customFormat="1">
      <c r="B121" s="53"/>
      <c r="D121" s="46"/>
      <c r="J121" s="46"/>
      <c r="P121" s="46"/>
    </row>
    <row r="122" spans="2:16" s="24" customFormat="1">
      <c r="B122" s="53"/>
      <c r="D122" s="46"/>
      <c r="J122" s="46"/>
      <c r="P122" s="46"/>
    </row>
    <row r="123" spans="2:16" s="24" customFormat="1">
      <c r="B123" s="53"/>
      <c r="D123" s="46"/>
      <c r="J123" s="46"/>
      <c r="P123" s="46"/>
    </row>
    <row r="124" spans="2:16" s="24" customFormat="1">
      <c r="B124" s="53"/>
      <c r="D124" s="46"/>
      <c r="J124" s="46"/>
      <c r="P124" s="46"/>
    </row>
    <row r="125" spans="2:16" s="24" customFormat="1">
      <c r="B125" s="53"/>
      <c r="D125" s="46"/>
      <c r="J125" s="46"/>
      <c r="P125" s="46"/>
    </row>
    <row r="126" spans="2:16" s="24" customFormat="1">
      <c r="B126" s="53"/>
      <c r="D126" s="46"/>
      <c r="J126" s="46"/>
      <c r="P126" s="46"/>
    </row>
    <row r="127" spans="2:16" s="24" customFormat="1">
      <c r="B127" s="53"/>
      <c r="D127" s="46"/>
      <c r="J127" s="46"/>
      <c r="P127" s="46"/>
    </row>
    <row r="128" spans="2:16" s="24" customFormat="1">
      <c r="B128" s="53"/>
      <c r="D128" s="46"/>
      <c r="J128" s="46"/>
      <c r="P128" s="46"/>
    </row>
    <row r="129" spans="2:16" s="24" customFormat="1">
      <c r="B129" s="53"/>
      <c r="D129" s="46"/>
      <c r="J129" s="46"/>
      <c r="P129" s="46"/>
    </row>
    <row r="130" spans="2:16" s="24" customFormat="1">
      <c r="B130" s="53"/>
      <c r="D130" s="46"/>
      <c r="J130" s="46"/>
      <c r="P130" s="46"/>
    </row>
  </sheetData>
  <sheetProtection algorithmName="SHA-512" hashValue="vRx3Ngp/u34FYX/WfN6IbAUQ0CMKvrImRyJmjT9HsuWmsxCBe7n1zDiUAMtBZ9H9wU717qcfgOUdj5V6StCeYw==" saltValue="OCYveyxp19iGKJBYKfBz2g==" spinCount="100000" sheet="1" objects="1" scenarios="1"/>
  <protectedRanges>
    <protectedRange sqref="C11:C12 C14:D14 I11:I12 I14:J14 O14:P14 O11:O12" name="Område7"/>
  </protectedRanges>
  <dataConsolidate/>
  <customSheetViews>
    <customSheetView guid="{B8AA51F7-8A46-4243-A8A4-CBFAAECB5A8F}" showPageBreaks="1" printArea="1" hiddenRows="1">
      <selection activeCell="A5" sqref="A5"/>
      <colBreaks count="1" manualBreakCount="1">
        <brk id="19" max="122" man="1"/>
      </colBreaks>
      <pageMargins left="0.7" right="0.7" top="0.75" bottom="0.75" header="0.3" footer="0.3"/>
      <pageSetup paperSize="9" scale="53" orientation="landscape" r:id="rId1"/>
    </customSheetView>
  </customSheetViews>
  <mergeCells count="10">
    <mergeCell ref="C14:D14"/>
    <mergeCell ref="I14:J14"/>
    <mergeCell ref="O14:P14"/>
    <mergeCell ref="B2:L2"/>
    <mergeCell ref="B3:L4"/>
    <mergeCell ref="N6:R6"/>
    <mergeCell ref="N7:R7"/>
    <mergeCell ref="N8:R8"/>
    <mergeCell ref="H7:L8"/>
    <mergeCell ref="B7:F8"/>
  </mergeCells>
  <conditionalFormatting sqref="E3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38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">
    <dataValidation type="list" allowBlank="1" showInputMessage="1" showErrorMessage="1" sqref="C14" xr:uid="{B198A65E-88E8-45D4-977A-F9CDBE5A31F4}">
      <formula1>$D$20:$D$28</formula1>
    </dataValidation>
    <dataValidation type="list" allowBlank="1" showInputMessage="1" showErrorMessage="1" sqref="I14 O14" xr:uid="{DC11F60C-06EB-4DFB-9D63-8447A176A57F}">
      <formula1>$J$20:$J$28</formula1>
    </dataValidation>
  </dataValidations>
  <pageMargins left="0.7" right="0.7" top="0.75" bottom="0.75" header="0.3" footer="0.3"/>
  <pageSetup paperSize="9" scale="53" orientation="landscape" r:id="rId2"/>
  <colBreaks count="1" manualBreakCount="1">
    <brk id="19" min="1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/>
  </sheetViews>
  <sheetFormatPr defaultRowHeight="15"/>
  <sheetData>
    <row r="1" spans="1:13">
      <c r="A1" s="1" t="s">
        <v>10</v>
      </c>
    </row>
    <row r="3" spans="1:13">
      <c r="A3" t="s">
        <v>5</v>
      </c>
      <c r="D3" t="s">
        <v>6</v>
      </c>
      <c r="G3" t="s">
        <v>23</v>
      </c>
      <c r="J3" t="s">
        <v>22</v>
      </c>
      <c r="M3" t="s">
        <v>27</v>
      </c>
    </row>
    <row r="4" spans="1:13">
      <c r="A4" s="1" t="s">
        <v>0</v>
      </c>
      <c r="D4" t="s">
        <v>11</v>
      </c>
      <c r="G4" t="s">
        <v>24</v>
      </c>
      <c r="J4" t="s">
        <v>26</v>
      </c>
    </row>
    <row r="5" spans="1:13">
      <c r="A5" t="s">
        <v>1</v>
      </c>
      <c r="D5" t="s">
        <v>12</v>
      </c>
      <c r="G5" t="s">
        <v>25</v>
      </c>
      <c r="J5" t="s">
        <v>25</v>
      </c>
    </row>
    <row r="6" spans="1:13">
      <c r="A6" t="s">
        <v>3</v>
      </c>
      <c r="D6" t="s">
        <v>13</v>
      </c>
      <c r="G6" t="s">
        <v>13</v>
      </c>
      <c r="J6" t="s">
        <v>13</v>
      </c>
    </row>
    <row r="7" spans="1:13">
      <c r="A7" t="s">
        <v>2</v>
      </c>
      <c r="D7" t="s">
        <v>14</v>
      </c>
      <c r="G7" t="s">
        <v>14</v>
      </c>
      <c r="J7" t="s">
        <v>14</v>
      </c>
    </row>
    <row r="8" spans="1:13">
      <c r="D8" t="s">
        <v>15</v>
      </c>
      <c r="G8" t="s">
        <v>15</v>
      </c>
      <c r="J8" t="s">
        <v>15</v>
      </c>
    </row>
    <row r="9" spans="1:13">
      <c r="D9" t="s">
        <v>16</v>
      </c>
      <c r="G9" t="s">
        <v>16</v>
      </c>
      <c r="J9" t="s">
        <v>16</v>
      </c>
    </row>
    <row r="10" spans="1:13">
      <c r="D10" t="s">
        <v>17</v>
      </c>
      <c r="G10" t="s">
        <v>17</v>
      </c>
      <c r="J10" t="s">
        <v>17</v>
      </c>
    </row>
    <row r="11" spans="1:13">
      <c r="D11" t="s">
        <v>18</v>
      </c>
      <c r="G11" t="s">
        <v>18</v>
      </c>
      <c r="J11" t="s">
        <v>18</v>
      </c>
    </row>
    <row r="13" spans="1:13">
      <c r="D13" t="s">
        <v>29</v>
      </c>
      <c r="G13" t="s">
        <v>28</v>
      </c>
      <c r="J13" t="s">
        <v>29</v>
      </c>
    </row>
    <row r="14" spans="1:13">
      <c r="D14" t="s">
        <v>19</v>
      </c>
      <c r="G14" t="s">
        <v>19</v>
      </c>
      <c r="J14" t="s">
        <v>9</v>
      </c>
    </row>
    <row r="15" spans="1:13">
      <c r="D15" t="s">
        <v>20</v>
      </c>
      <c r="J15" t="s">
        <v>8</v>
      </c>
    </row>
    <row r="16" spans="1:13">
      <c r="D16" t="s">
        <v>21</v>
      </c>
    </row>
  </sheetData>
  <customSheetViews>
    <customSheetView guid="{B8AA51F7-8A46-4243-A8A4-CBFAAECB5A8F}" state="hidden"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03007B92D134C8BA29625A385F2CD" ma:contentTypeVersion="2" ma:contentTypeDescription="Skapa ett nytt dokument." ma:contentTypeScope="" ma:versionID="4ed4eb2e36721ba4b56a7bacc4fc6771">
  <xsd:schema xmlns:xsd="http://www.w3.org/2001/XMLSchema" xmlns:xs="http://www.w3.org/2001/XMLSchema" xmlns:p="http://schemas.microsoft.com/office/2006/metadata/properties" xmlns:ns3="30dcb8a7-cb6e-4d60-9afe-7fee9be97fc9" targetNamespace="http://schemas.microsoft.com/office/2006/metadata/properties" ma:root="true" ma:fieldsID="03aad2e459c88c36bf2e66e633dfbea6" ns3:_="">
    <xsd:import namespace="30dcb8a7-cb6e-4d60-9afe-7fee9be97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cb8a7-cb6e-4d60-9afe-7fee9be97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17AA9-C438-4005-B345-D8AB55A37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cb8a7-cb6e-4d60-9afe-7fee9be97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CBBAD0-B593-4F50-B784-66225B9A65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C9F9ED-9DBA-4036-95A6-FF5701235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Tilläggstjänster</vt:lpstr>
      <vt:lpstr>Räknesnurra VA 2024</vt:lpstr>
      <vt:lpstr>Beställ scheman</vt:lpstr>
      <vt:lpstr>'Räknesnurra VA 2024'!Utskriftsområde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Molina Muga;Elin Axelsson</dc:creator>
  <cp:lastModifiedBy>Anna Brauner</cp:lastModifiedBy>
  <cp:lastPrinted>2024-01-12T12:40:47Z</cp:lastPrinted>
  <dcterms:created xsi:type="dcterms:W3CDTF">2018-04-23T10:37:24Z</dcterms:created>
  <dcterms:modified xsi:type="dcterms:W3CDTF">2024-01-15T13:33:02Z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0x010100AA203007B92D134C8BA29625A385F2CD</vt:lpwstr>
  </property>
</Properties>
</file>